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ty0221pd\Desktop\"/>
    </mc:Choice>
  </mc:AlternateContent>
  <xr:revisionPtr revIDLastSave="0" documentId="8_{039BB747-F979-4587-BECB-70DBB769B916}" xr6:coauthVersionLast="47" xr6:coauthVersionMax="47" xr10:uidLastSave="{00000000-0000-0000-0000-000000000000}"/>
  <bookViews>
    <workbookView xWindow="-120" yWindow="-120" windowWidth="20730" windowHeight="11040" xr2:uid="{68832D53-3B9B-491E-BCE4-0100B9294F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0" i="1" l="1"/>
  <c r="H210" i="1" s="1"/>
  <c r="E210" i="1"/>
  <c r="D210" i="1"/>
  <c r="C210" i="1"/>
  <c r="G209" i="1"/>
  <c r="H209" i="1" s="1"/>
  <c r="D209" i="1"/>
  <c r="E209" i="1" s="1"/>
  <c r="C209" i="1"/>
  <c r="H208" i="1"/>
  <c r="G208" i="1"/>
  <c r="E208" i="1"/>
  <c r="D208" i="1"/>
  <c r="C208" i="1"/>
  <c r="G207" i="1"/>
  <c r="H207" i="1" s="1"/>
  <c r="E207" i="1"/>
  <c r="D207" i="1"/>
  <c r="C207" i="1"/>
  <c r="H206" i="1"/>
  <c r="G206" i="1"/>
  <c r="D206" i="1"/>
  <c r="E206" i="1" s="1"/>
  <c r="C206" i="1"/>
  <c r="H205" i="1"/>
  <c r="G205" i="1"/>
  <c r="D205" i="1"/>
  <c r="E205" i="1" s="1"/>
  <c r="C205" i="1"/>
  <c r="G202" i="1"/>
  <c r="H202" i="1" s="1"/>
  <c r="D202" i="1"/>
  <c r="E202" i="1" s="1"/>
  <c r="C202" i="1"/>
  <c r="G201" i="1"/>
  <c r="H201" i="1" s="1"/>
  <c r="D201" i="1"/>
  <c r="E201" i="1" s="1"/>
  <c r="C201" i="1"/>
  <c r="G200" i="1"/>
  <c r="H200" i="1" s="1"/>
  <c r="E200" i="1"/>
  <c r="D200" i="1"/>
  <c r="C200" i="1"/>
  <c r="G199" i="1"/>
  <c r="H199" i="1" s="1"/>
  <c r="D199" i="1"/>
  <c r="E199" i="1" s="1"/>
  <c r="C199" i="1"/>
  <c r="H198" i="1"/>
  <c r="G198" i="1"/>
  <c r="E198" i="1"/>
  <c r="D198" i="1"/>
  <c r="C198" i="1"/>
  <c r="G197" i="1"/>
  <c r="H197" i="1" s="1"/>
  <c r="E197" i="1"/>
  <c r="D197" i="1"/>
  <c r="C197" i="1"/>
  <c r="H196" i="1"/>
  <c r="G196" i="1"/>
  <c r="D196" i="1"/>
  <c r="E196" i="1" s="1"/>
  <c r="C196" i="1"/>
  <c r="H195" i="1"/>
  <c r="G195" i="1"/>
  <c r="D195" i="1"/>
  <c r="E195" i="1" s="1"/>
  <c r="C195" i="1"/>
  <c r="G194" i="1"/>
  <c r="H194" i="1" s="1"/>
  <c r="D194" i="1"/>
  <c r="E194" i="1" s="1"/>
  <c r="C194" i="1"/>
  <c r="G193" i="1"/>
  <c r="H193" i="1" s="1"/>
  <c r="D193" i="1"/>
  <c r="E193" i="1" s="1"/>
  <c r="C193" i="1"/>
  <c r="G192" i="1"/>
  <c r="H192" i="1" s="1"/>
  <c r="E192" i="1"/>
  <c r="D192" i="1"/>
  <c r="C192" i="1"/>
  <c r="G191" i="1"/>
  <c r="H191" i="1" s="1"/>
  <c r="D191" i="1"/>
  <c r="E191" i="1" s="1"/>
  <c r="C191" i="1"/>
  <c r="H190" i="1"/>
  <c r="G190" i="1"/>
  <c r="E190" i="1"/>
  <c r="D190" i="1"/>
  <c r="C190" i="1"/>
  <c r="G188" i="1"/>
  <c r="H188" i="1" s="1"/>
  <c r="E188" i="1"/>
  <c r="D188" i="1"/>
  <c r="C188" i="1"/>
  <c r="H187" i="1"/>
  <c r="G187" i="1"/>
  <c r="D187" i="1"/>
  <c r="E187" i="1" s="1"/>
  <c r="C187" i="1"/>
  <c r="H186" i="1"/>
  <c r="G186" i="1"/>
  <c r="D186" i="1"/>
  <c r="E186" i="1" s="1"/>
  <c r="C186" i="1"/>
  <c r="G185" i="1"/>
  <c r="H185" i="1" s="1"/>
  <c r="D185" i="1"/>
  <c r="E185" i="1" s="1"/>
  <c r="C185" i="1"/>
  <c r="G184" i="1"/>
  <c r="H184" i="1" s="1"/>
  <c r="D184" i="1"/>
  <c r="E184" i="1" s="1"/>
  <c r="C184" i="1"/>
  <c r="G183" i="1"/>
  <c r="H183" i="1" s="1"/>
  <c r="E183" i="1"/>
  <c r="D183" i="1"/>
  <c r="C183" i="1"/>
  <c r="G182" i="1"/>
  <c r="H182" i="1" s="1"/>
  <c r="D182" i="1"/>
  <c r="E182" i="1" s="1"/>
  <c r="C182" i="1"/>
  <c r="H181" i="1"/>
  <c r="G181" i="1"/>
  <c r="E181" i="1"/>
  <c r="D181" i="1"/>
  <c r="C181" i="1"/>
  <c r="G180" i="1"/>
  <c r="H180" i="1" s="1"/>
  <c r="E180" i="1"/>
  <c r="D180" i="1"/>
  <c r="C180" i="1"/>
  <c r="H179" i="1"/>
  <c r="G179" i="1"/>
  <c r="D179" i="1"/>
  <c r="E179" i="1" s="1"/>
  <c r="C179" i="1"/>
  <c r="H178" i="1"/>
  <c r="G178" i="1"/>
  <c r="D178" i="1"/>
  <c r="E178" i="1" s="1"/>
  <c r="C178" i="1"/>
  <c r="G177" i="1"/>
  <c r="H177" i="1" s="1"/>
  <c r="D177" i="1"/>
  <c r="E177" i="1" s="1"/>
  <c r="C177" i="1"/>
  <c r="G176" i="1"/>
  <c r="H176" i="1" s="1"/>
  <c r="D176" i="1"/>
  <c r="E176" i="1" s="1"/>
  <c r="C176" i="1"/>
  <c r="G175" i="1"/>
  <c r="H175" i="1" s="1"/>
  <c r="E175" i="1"/>
  <c r="D175" i="1"/>
  <c r="C175" i="1"/>
  <c r="G174" i="1"/>
  <c r="H174" i="1" s="1"/>
  <c r="D174" i="1"/>
  <c r="E174" i="1" s="1"/>
  <c r="C174" i="1"/>
  <c r="H173" i="1"/>
  <c r="G173" i="1"/>
  <c r="E173" i="1"/>
  <c r="D173" i="1"/>
  <c r="C173" i="1"/>
  <c r="G172" i="1"/>
  <c r="H172" i="1" s="1"/>
  <c r="E172" i="1"/>
  <c r="D172" i="1"/>
  <c r="C172" i="1"/>
  <c r="H171" i="1"/>
  <c r="G171" i="1"/>
  <c r="D171" i="1"/>
  <c r="E171" i="1" s="1"/>
  <c r="C171" i="1"/>
  <c r="H170" i="1"/>
  <c r="G170" i="1"/>
  <c r="D170" i="1"/>
  <c r="E170" i="1" s="1"/>
  <c r="C170" i="1"/>
  <c r="G169" i="1"/>
  <c r="H169" i="1" s="1"/>
  <c r="D169" i="1"/>
  <c r="E169" i="1" s="1"/>
  <c r="C169" i="1"/>
  <c r="G168" i="1"/>
  <c r="H168" i="1" s="1"/>
  <c r="D168" i="1"/>
  <c r="E168" i="1" s="1"/>
  <c r="C168" i="1"/>
  <c r="G167" i="1"/>
  <c r="H167" i="1" s="1"/>
  <c r="E167" i="1"/>
  <c r="D167" i="1"/>
  <c r="C167" i="1"/>
  <c r="G166" i="1"/>
  <c r="H166" i="1" s="1"/>
  <c r="D166" i="1"/>
  <c r="E166" i="1" s="1"/>
  <c r="C166" i="1"/>
  <c r="H165" i="1"/>
  <c r="G165" i="1"/>
  <c r="E165" i="1"/>
  <c r="D165" i="1"/>
  <c r="C165" i="1"/>
  <c r="G164" i="1"/>
  <c r="H164" i="1" s="1"/>
  <c r="E164" i="1"/>
  <c r="D164" i="1"/>
  <c r="C164" i="1"/>
  <c r="H163" i="1"/>
  <c r="G163" i="1"/>
  <c r="D163" i="1"/>
  <c r="E163" i="1" s="1"/>
  <c r="C163" i="1"/>
  <c r="H162" i="1"/>
  <c r="G162" i="1"/>
  <c r="D162" i="1"/>
  <c r="E162" i="1" s="1"/>
  <c r="C162" i="1"/>
  <c r="G161" i="1"/>
  <c r="H161" i="1" s="1"/>
  <c r="D161" i="1"/>
  <c r="E161" i="1" s="1"/>
  <c r="C161" i="1"/>
  <c r="G160" i="1"/>
  <c r="H160" i="1" s="1"/>
  <c r="D160" i="1"/>
  <c r="E160" i="1" s="1"/>
  <c r="C160" i="1"/>
  <c r="G159" i="1"/>
  <c r="H159" i="1" s="1"/>
  <c r="E159" i="1"/>
  <c r="D159" i="1"/>
  <c r="C159" i="1"/>
  <c r="G158" i="1"/>
  <c r="H158" i="1" s="1"/>
  <c r="D158" i="1"/>
  <c r="E158" i="1" s="1"/>
  <c r="C158" i="1"/>
  <c r="H157" i="1"/>
  <c r="G157" i="1"/>
  <c r="E157" i="1"/>
  <c r="D157" i="1"/>
  <c r="C157" i="1"/>
  <c r="G156" i="1"/>
  <c r="H156" i="1" s="1"/>
  <c r="E156" i="1"/>
  <c r="D156" i="1"/>
  <c r="C156" i="1"/>
  <c r="H155" i="1"/>
  <c r="G155" i="1"/>
  <c r="D155" i="1"/>
  <c r="E155" i="1" s="1"/>
  <c r="C155" i="1"/>
  <c r="H154" i="1"/>
  <c r="G154" i="1"/>
  <c r="D154" i="1"/>
  <c r="E154" i="1" s="1"/>
  <c r="C154" i="1"/>
  <c r="G153" i="1"/>
  <c r="H153" i="1" s="1"/>
  <c r="D153" i="1"/>
  <c r="E153" i="1" s="1"/>
  <c r="C153" i="1"/>
  <c r="G152" i="1"/>
  <c r="H152" i="1" s="1"/>
  <c r="D152" i="1"/>
  <c r="E152" i="1" s="1"/>
  <c r="C152" i="1"/>
  <c r="G151" i="1"/>
  <c r="H151" i="1" s="1"/>
  <c r="E151" i="1"/>
  <c r="D151" i="1"/>
  <c r="C151" i="1"/>
  <c r="G150" i="1"/>
  <c r="H150" i="1" s="1"/>
  <c r="D150" i="1"/>
  <c r="E150" i="1" s="1"/>
  <c r="C150" i="1"/>
  <c r="H149" i="1"/>
  <c r="G149" i="1"/>
  <c r="E149" i="1"/>
  <c r="D149" i="1"/>
  <c r="C149" i="1"/>
  <c r="G148" i="1"/>
  <c r="H148" i="1" s="1"/>
  <c r="E148" i="1"/>
  <c r="D148" i="1"/>
  <c r="C148" i="1"/>
  <c r="H147" i="1"/>
  <c r="G147" i="1"/>
  <c r="D147" i="1"/>
  <c r="E147" i="1" s="1"/>
  <c r="C147" i="1"/>
  <c r="H146" i="1"/>
  <c r="G146" i="1"/>
  <c r="D146" i="1"/>
  <c r="E146" i="1" s="1"/>
  <c r="C146" i="1"/>
  <c r="D145" i="1"/>
  <c r="E145" i="1" s="1"/>
  <c r="G144" i="1"/>
  <c r="H144" i="1" s="1"/>
  <c r="E144" i="1"/>
  <c r="D144" i="1"/>
  <c r="C144" i="1"/>
  <c r="G143" i="1"/>
  <c r="H143" i="1" s="1"/>
  <c r="D143" i="1"/>
  <c r="E143" i="1" s="1"/>
  <c r="C143" i="1"/>
  <c r="H142" i="1"/>
  <c r="G142" i="1"/>
  <c r="E142" i="1"/>
  <c r="D142" i="1"/>
  <c r="C142" i="1"/>
  <c r="G141" i="1"/>
  <c r="H141" i="1" s="1"/>
  <c r="E141" i="1"/>
  <c r="D141" i="1"/>
  <c r="C141" i="1"/>
  <c r="H140" i="1"/>
  <c r="G140" i="1"/>
  <c r="D140" i="1"/>
  <c r="E140" i="1" s="1"/>
  <c r="C140" i="1"/>
  <c r="H139" i="1"/>
  <c r="G139" i="1"/>
  <c r="D139" i="1"/>
  <c r="E139" i="1" s="1"/>
  <c r="C139" i="1"/>
  <c r="G138" i="1"/>
  <c r="H138" i="1" s="1"/>
  <c r="D138" i="1"/>
  <c r="E138" i="1" s="1"/>
  <c r="C138" i="1"/>
  <c r="G137" i="1"/>
  <c r="H137" i="1" s="1"/>
  <c r="D137" i="1"/>
  <c r="E137" i="1" s="1"/>
  <c r="C137" i="1"/>
  <c r="G136" i="1"/>
  <c r="H136" i="1" s="1"/>
  <c r="E136" i="1"/>
  <c r="D136" i="1"/>
  <c r="C136" i="1"/>
  <c r="G135" i="1"/>
  <c r="H135" i="1" s="1"/>
  <c r="D135" i="1"/>
  <c r="E135" i="1" s="1"/>
  <c r="C135" i="1"/>
  <c r="H134" i="1"/>
  <c r="G134" i="1"/>
  <c r="D134" i="1"/>
  <c r="E134" i="1" s="1"/>
  <c r="C134" i="1"/>
  <c r="G133" i="1"/>
  <c r="H133" i="1" s="1"/>
  <c r="E133" i="1"/>
  <c r="D133" i="1"/>
  <c r="C133" i="1"/>
  <c r="G132" i="1"/>
  <c r="H132" i="1" s="1"/>
  <c r="D132" i="1"/>
  <c r="E132" i="1" s="1"/>
  <c r="C132" i="1"/>
  <c r="H130" i="1"/>
  <c r="G130" i="1"/>
  <c r="D130" i="1"/>
  <c r="E130" i="1" s="1"/>
  <c r="C130" i="1"/>
  <c r="G128" i="1"/>
  <c r="H128" i="1" s="1"/>
  <c r="D128" i="1"/>
  <c r="E128" i="1" s="1"/>
  <c r="C128" i="1"/>
  <c r="G127" i="1"/>
  <c r="H127" i="1" s="1"/>
  <c r="E127" i="1"/>
  <c r="D127" i="1"/>
  <c r="C127" i="1"/>
  <c r="G126" i="1"/>
  <c r="H126" i="1" s="1"/>
  <c r="E126" i="1"/>
  <c r="D126" i="1"/>
  <c r="C126" i="1"/>
  <c r="H125" i="1"/>
  <c r="G125" i="1"/>
  <c r="D125" i="1"/>
  <c r="E125" i="1" s="1"/>
  <c r="C125" i="1"/>
  <c r="H124" i="1"/>
  <c r="G124" i="1"/>
  <c r="D124" i="1"/>
  <c r="E124" i="1" s="1"/>
  <c r="C124" i="1"/>
  <c r="G123" i="1"/>
  <c r="H123" i="1" s="1"/>
  <c r="E123" i="1"/>
  <c r="D123" i="1"/>
  <c r="C123" i="1"/>
  <c r="G122" i="1"/>
  <c r="H122" i="1" s="1"/>
  <c r="D122" i="1"/>
  <c r="E122" i="1" s="1"/>
  <c r="C122" i="1"/>
  <c r="H121" i="1"/>
  <c r="G121" i="1"/>
  <c r="D121" i="1"/>
  <c r="E121" i="1" s="1"/>
  <c r="C121" i="1"/>
  <c r="G120" i="1"/>
  <c r="H120" i="1" s="1"/>
  <c r="D120" i="1"/>
  <c r="E120" i="1" s="1"/>
  <c r="C120" i="1"/>
  <c r="G119" i="1"/>
  <c r="H119" i="1" s="1"/>
  <c r="E119" i="1"/>
  <c r="D119" i="1"/>
  <c r="C119" i="1"/>
  <c r="G118" i="1"/>
  <c r="H118" i="1" s="1"/>
  <c r="E118" i="1"/>
  <c r="D118" i="1"/>
  <c r="C118" i="1"/>
  <c r="H117" i="1"/>
  <c r="G117" i="1"/>
  <c r="D117" i="1"/>
  <c r="E117" i="1" s="1"/>
  <c r="C117" i="1"/>
  <c r="H116" i="1"/>
  <c r="G116" i="1"/>
  <c r="D116" i="1"/>
  <c r="E116" i="1" s="1"/>
  <c r="C116" i="1"/>
  <c r="G115" i="1"/>
  <c r="H115" i="1" s="1"/>
  <c r="E115" i="1"/>
  <c r="D115" i="1"/>
  <c r="C115" i="1"/>
  <c r="G114" i="1"/>
  <c r="H114" i="1" s="1"/>
  <c r="D114" i="1"/>
  <c r="E114" i="1" s="1"/>
  <c r="C114" i="1"/>
  <c r="H113" i="1"/>
  <c r="G113" i="1"/>
  <c r="D113" i="1"/>
  <c r="E113" i="1" s="1"/>
  <c r="C113" i="1"/>
  <c r="G112" i="1"/>
  <c r="H112" i="1" s="1"/>
  <c r="D112" i="1"/>
  <c r="E112" i="1" s="1"/>
  <c r="C112" i="1"/>
  <c r="G111" i="1"/>
  <c r="H111" i="1" s="1"/>
  <c r="E111" i="1"/>
  <c r="D111" i="1"/>
  <c r="C111" i="1"/>
  <c r="G110" i="1"/>
  <c r="H110" i="1" s="1"/>
  <c r="E110" i="1"/>
  <c r="D110" i="1"/>
  <c r="C110" i="1"/>
  <c r="H109" i="1"/>
  <c r="G109" i="1"/>
  <c r="D109" i="1"/>
  <c r="E109" i="1" s="1"/>
  <c r="C109" i="1"/>
  <c r="H108" i="1"/>
  <c r="G108" i="1"/>
  <c r="D108" i="1"/>
  <c r="E108" i="1" s="1"/>
  <c r="C108" i="1"/>
  <c r="G107" i="1"/>
  <c r="H107" i="1" s="1"/>
  <c r="E107" i="1"/>
  <c r="D107" i="1"/>
  <c r="C107" i="1"/>
  <c r="G106" i="1"/>
  <c r="H106" i="1" s="1"/>
  <c r="D106" i="1"/>
  <c r="E106" i="1" s="1"/>
  <c r="C106" i="1"/>
  <c r="H105" i="1"/>
  <c r="G105" i="1"/>
  <c r="D105" i="1"/>
  <c r="E105" i="1" s="1"/>
  <c r="C105" i="1"/>
  <c r="G104" i="1"/>
  <c r="H104" i="1" s="1"/>
  <c r="D104" i="1"/>
  <c r="E104" i="1" s="1"/>
  <c r="C104" i="1"/>
  <c r="G103" i="1"/>
  <c r="H103" i="1" s="1"/>
  <c r="E103" i="1"/>
  <c r="D103" i="1"/>
  <c r="C103" i="1"/>
  <c r="G102" i="1"/>
  <c r="H102" i="1" s="1"/>
  <c r="E102" i="1"/>
  <c r="D102" i="1"/>
  <c r="C102" i="1"/>
  <c r="H101" i="1"/>
  <c r="G101" i="1"/>
  <c r="D101" i="1"/>
  <c r="E101" i="1" s="1"/>
  <c r="C101" i="1"/>
  <c r="H100" i="1"/>
  <c r="G100" i="1"/>
  <c r="D100" i="1"/>
  <c r="E100" i="1" s="1"/>
  <c r="C100" i="1"/>
  <c r="G99" i="1"/>
  <c r="H99" i="1" s="1"/>
  <c r="E99" i="1"/>
  <c r="D99" i="1"/>
  <c r="C99" i="1"/>
  <c r="G98" i="1"/>
  <c r="H98" i="1" s="1"/>
  <c r="D98" i="1"/>
  <c r="E98" i="1" s="1"/>
  <c r="C98" i="1"/>
  <c r="H97" i="1"/>
  <c r="G97" i="1"/>
  <c r="D97" i="1"/>
  <c r="E97" i="1" s="1"/>
  <c r="C97" i="1"/>
  <c r="G96" i="1"/>
  <c r="H96" i="1" s="1"/>
  <c r="D96" i="1"/>
  <c r="E96" i="1" s="1"/>
  <c r="C96" i="1"/>
  <c r="G95" i="1"/>
  <c r="H95" i="1" s="1"/>
  <c r="E95" i="1"/>
  <c r="D95" i="1"/>
  <c r="C95" i="1"/>
  <c r="G94" i="1"/>
  <c r="H94" i="1" s="1"/>
  <c r="E94" i="1"/>
  <c r="D94" i="1"/>
  <c r="C94" i="1"/>
  <c r="H93" i="1"/>
  <c r="G93" i="1"/>
  <c r="D93" i="1"/>
  <c r="E93" i="1" s="1"/>
  <c r="C93" i="1"/>
  <c r="H92" i="1"/>
  <c r="G92" i="1"/>
  <c r="D92" i="1"/>
  <c r="E92" i="1" s="1"/>
  <c r="C92" i="1"/>
  <c r="G91" i="1"/>
  <c r="H91" i="1" s="1"/>
  <c r="E91" i="1"/>
  <c r="D91" i="1"/>
  <c r="C91" i="1"/>
  <c r="G90" i="1"/>
  <c r="H90" i="1" s="1"/>
  <c r="D90" i="1"/>
  <c r="E90" i="1" s="1"/>
  <c r="C90" i="1"/>
  <c r="H89" i="1"/>
  <c r="G89" i="1"/>
  <c r="D89" i="1"/>
  <c r="E89" i="1" s="1"/>
  <c r="C89" i="1"/>
  <c r="G88" i="1"/>
  <c r="H88" i="1" s="1"/>
  <c r="D88" i="1"/>
  <c r="E88" i="1" s="1"/>
  <c r="C88" i="1"/>
  <c r="G87" i="1"/>
  <c r="H87" i="1" s="1"/>
  <c r="E87" i="1"/>
  <c r="D87" i="1"/>
  <c r="C87" i="1"/>
  <c r="G86" i="1"/>
  <c r="H86" i="1" s="1"/>
  <c r="E86" i="1"/>
  <c r="D86" i="1"/>
  <c r="C86" i="1"/>
  <c r="H85" i="1"/>
  <c r="G85" i="1"/>
  <c r="D85" i="1"/>
  <c r="E85" i="1" s="1"/>
  <c r="C85" i="1"/>
  <c r="H84" i="1"/>
  <c r="G84" i="1"/>
  <c r="D84" i="1"/>
  <c r="E84" i="1" s="1"/>
  <c r="C84" i="1"/>
  <c r="G83" i="1"/>
  <c r="H83" i="1" s="1"/>
  <c r="E83" i="1"/>
  <c r="D83" i="1"/>
  <c r="C83" i="1"/>
  <c r="G82" i="1"/>
  <c r="H82" i="1" s="1"/>
  <c r="D82" i="1"/>
  <c r="E82" i="1" s="1"/>
  <c r="C82" i="1"/>
  <c r="H81" i="1"/>
  <c r="G81" i="1"/>
  <c r="D81" i="1"/>
  <c r="E81" i="1" s="1"/>
  <c r="C81" i="1"/>
  <c r="G80" i="1"/>
  <c r="H80" i="1" s="1"/>
  <c r="D80" i="1"/>
  <c r="E80" i="1" s="1"/>
  <c r="C80" i="1"/>
  <c r="G79" i="1"/>
  <c r="H79" i="1" s="1"/>
  <c r="E79" i="1"/>
  <c r="D79" i="1"/>
  <c r="C79" i="1"/>
  <c r="G78" i="1"/>
  <c r="H78" i="1" s="1"/>
  <c r="E78" i="1"/>
  <c r="D78" i="1"/>
  <c r="C78" i="1"/>
  <c r="H77" i="1"/>
  <c r="G77" i="1"/>
  <c r="D77" i="1"/>
  <c r="E77" i="1" s="1"/>
  <c r="C77" i="1"/>
  <c r="H76" i="1"/>
  <c r="G76" i="1"/>
  <c r="D76" i="1"/>
  <c r="E76" i="1" s="1"/>
  <c r="C76" i="1"/>
  <c r="G75" i="1"/>
  <c r="H75" i="1" s="1"/>
  <c r="E75" i="1"/>
  <c r="D75" i="1"/>
  <c r="C75" i="1"/>
  <c r="G74" i="1"/>
  <c r="H74" i="1" s="1"/>
  <c r="D74" i="1"/>
  <c r="E74" i="1" s="1"/>
  <c r="C74" i="1"/>
  <c r="H73" i="1"/>
  <c r="G73" i="1"/>
  <c r="E73" i="1"/>
  <c r="D73" i="1"/>
  <c r="C73" i="1"/>
  <c r="G72" i="1"/>
  <c r="H72" i="1" s="1"/>
  <c r="D72" i="1"/>
  <c r="E72" i="1" s="1"/>
  <c r="C72" i="1"/>
  <c r="H71" i="1"/>
  <c r="G71" i="1"/>
  <c r="E71" i="1"/>
  <c r="D71" i="1"/>
  <c r="C71" i="1"/>
  <c r="G70" i="1"/>
  <c r="H70" i="1" s="1"/>
  <c r="E70" i="1"/>
  <c r="D70" i="1"/>
  <c r="C70" i="1"/>
  <c r="H69" i="1"/>
  <c r="G69" i="1"/>
  <c r="D69" i="1"/>
  <c r="E69" i="1" s="1"/>
  <c r="C69" i="1"/>
  <c r="H68" i="1"/>
  <c r="G68" i="1"/>
  <c r="D68" i="1"/>
  <c r="E68" i="1" s="1"/>
  <c r="C68" i="1"/>
  <c r="G67" i="1"/>
  <c r="H67" i="1" s="1"/>
  <c r="E67" i="1"/>
  <c r="D67" i="1"/>
  <c r="C67" i="1"/>
  <c r="G66" i="1"/>
  <c r="H66" i="1" s="1"/>
  <c r="D66" i="1"/>
  <c r="E66" i="1" s="1"/>
  <c r="C66" i="1"/>
  <c r="H65" i="1"/>
  <c r="G65" i="1"/>
  <c r="E65" i="1"/>
  <c r="D65" i="1"/>
  <c r="C65" i="1"/>
  <c r="G64" i="1"/>
  <c r="H64" i="1" s="1"/>
  <c r="D64" i="1"/>
  <c r="E64" i="1" s="1"/>
  <c r="C64" i="1"/>
  <c r="H63" i="1"/>
  <c r="G63" i="1"/>
  <c r="E63" i="1"/>
  <c r="D63" i="1"/>
  <c r="C63" i="1"/>
  <c r="G62" i="1"/>
  <c r="H62" i="1" s="1"/>
  <c r="E62" i="1"/>
  <c r="D62" i="1"/>
  <c r="C62" i="1"/>
  <c r="H61" i="1"/>
  <c r="G61" i="1"/>
  <c r="D61" i="1"/>
  <c r="E61" i="1" s="1"/>
  <c r="C61" i="1"/>
  <c r="H60" i="1"/>
  <c r="G60" i="1"/>
  <c r="D60" i="1"/>
  <c r="E60" i="1" s="1"/>
  <c r="C60" i="1"/>
  <c r="G59" i="1"/>
  <c r="H59" i="1" s="1"/>
  <c r="E59" i="1"/>
  <c r="D59" i="1"/>
  <c r="C59" i="1"/>
  <c r="G58" i="1"/>
  <c r="H58" i="1" s="1"/>
  <c r="D58" i="1"/>
  <c r="E58" i="1" s="1"/>
  <c r="C58" i="1"/>
  <c r="H57" i="1"/>
  <c r="G57" i="1"/>
  <c r="E57" i="1"/>
  <c r="D57" i="1"/>
  <c r="C57" i="1"/>
  <c r="G56" i="1"/>
  <c r="H56" i="1" s="1"/>
  <c r="D56" i="1"/>
  <c r="E56" i="1" s="1"/>
  <c r="C56" i="1"/>
  <c r="H55" i="1"/>
  <c r="G55" i="1"/>
  <c r="E55" i="1"/>
  <c r="D55" i="1"/>
  <c r="C55" i="1"/>
  <c r="G54" i="1"/>
  <c r="H54" i="1" s="1"/>
  <c r="E54" i="1"/>
  <c r="D54" i="1"/>
  <c r="C54" i="1"/>
  <c r="H53" i="1"/>
  <c r="G53" i="1"/>
  <c r="D53" i="1"/>
  <c r="E53" i="1" s="1"/>
  <c r="C53" i="1"/>
  <c r="H52" i="1"/>
  <c r="G52" i="1"/>
  <c r="D52" i="1"/>
  <c r="E52" i="1" s="1"/>
  <c r="C52" i="1"/>
  <c r="G51" i="1"/>
  <c r="H51" i="1" s="1"/>
  <c r="E51" i="1"/>
  <c r="D51" i="1"/>
  <c r="C51" i="1"/>
  <c r="G48" i="1"/>
  <c r="H48" i="1" s="1"/>
  <c r="D48" i="1"/>
  <c r="E48" i="1" s="1"/>
  <c r="C48" i="1"/>
  <c r="H47" i="1"/>
  <c r="G47" i="1"/>
  <c r="E47" i="1"/>
  <c r="D47" i="1"/>
  <c r="C47" i="1"/>
  <c r="G46" i="1"/>
  <c r="H46" i="1" s="1"/>
  <c r="D46" i="1"/>
  <c r="E46" i="1" s="1"/>
  <c r="C46" i="1"/>
  <c r="H45" i="1"/>
  <c r="G45" i="1"/>
  <c r="E45" i="1"/>
  <c r="D45" i="1"/>
  <c r="C45" i="1"/>
  <c r="G43" i="1"/>
  <c r="H43" i="1" s="1"/>
  <c r="E43" i="1"/>
  <c r="D43" i="1"/>
  <c r="C43" i="1"/>
  <c r="H42" i="1"/>
  <c r="G42" i="1"/>
  <c r="D42" i="1"/>
  <c r="E42" i="1" s="1"/>
  <c r="C42" i="1"/>
  <c r="H41" i="1"/>
  <c r="G41" i="1"/>
  <c r="D41" i="1"/>
  <c r="E41" i="1" s="1"/>
  <c r="C41" i="1"/>
  <c r="G40" i="1"/>
  <c r="H40" i="1" s="1"/>
  <c r="E40" i="1"/>
  <c r="D40" i="1"/>
  <c r="C40" i="1"/>
  <c r="G39" i="1"/>
  <c r="H39" i="1" s="1"/>
  <c r="D39" i="1"/>
  <c r="E39" i="1" s="1"/>
  <c r="C39" i="1"/>
  <c r="H38" i="1"/>
  <c r="G38" i="1"/>
  <c r="E38" i="1"/>
  <c r="D38" i="1"/>
  <c r="C38" i="1"/>
  <c r="G37" i="1"/>
  <c r="H37" i="1" s="1"/>
  <c r="D37" i="1"/>
  <c r="E37" i="1" s="1"/>
  <c r="C37" i="1"/>
  <c r="H36" i="1"/>
  <c r="G36" i="1"/>
  <c r="E36" i="1"/>
  <c r="D36" i="1"/>
  <c r="C36" i="1"/>
  <c r="G35" i="1"/>
  <c r="H35" i="1" s="1"/>
  <c r="E35" i="1"/>
  <c r="D35" i="1"/>
  <c r="C35" i="1"/>
  <c r="H34" i="1"/>
  <c r="G34" i="1"/>
  <c r="D34" i="1"/>
  <c r="E34" i="1" s="1"/>
  <c r="C34" i="1"/>
  <c r="H33" i="1"/>
  <c r="G33" i="1"/>
  <c r="D33" i="1"/>
  <c r="E33" i="1" s="1"/>
  <c r="C33" i="1"/>
  <c r="G32" i="1"/>
  <c r="H32" i="1" s="1"/>
  <c r="E32" i="1"/>
  <c r="D32" i="1"/>
  <c r="C32" i="1"/>
  <c r="G31" i="1"/>
  <c r="H31" i="1" s="1"/>
  <c r="D31" i="1"/>
  <c r="E31" i="1" s="1"/>
  <c r="C31" i="1"/>
  <c r="H30" i="1"/>
  <c r="G30" i="1"/>
  <c r="E30" i="1"/>
  <c r="D30" i="1"/>
  <c r="C30" i="1"/>
  <c r="G29" i="1"/>
  <c r="H29" i="1" s="1"/>
  <c r="D29" i="1"/>
  <c r="E29" i="1" s="1"/>
  <c r="C29" i="1"/>
  <c r="H27" i="1"/>
  <c r="G27" i="1"/>
  <c r="E27" i="1"/>
  <c r="D27" i="1"/>
  <c r="C27" i="1"/>
  <c r="G26" i="1"/>
  <c r="H26" i="1" s="1"/>
  <c r="E26" i="1"/>
  <c r="D26" i="1"/>
  <c r="C26" i="1"/>
  <c r="H25" i="1"/>
  <c r="G25" i="1"/>
  <c r="D25" i="1"/>
  <c r="E25" i="1" s="1"/>
  <c r="C25" i="1"/>
  <c r="H24" i="1"/>
  <c r="G24" i="1"/>
  <c r="D24" i="1"/>
  <c r="E24" i="1" s="1"/>
  <c r="C24" i="1"/>
  <c r="G23" i="1"/>
  <c r="H23" i="1" s="1"/>
  <c r="E23" i="1"/>
  <c r="D23" i="1"/>
  <c r="C23" i="1"/>
  <c r="G22" i="1"/>
  <c r="H22" i="1" s="1"/>
  <c r="D22" i="1"/>
  <c r="E22" i="1" s="1"/>
  <c r="C22" i="1"/>
  <c r="H21" i="1"/>
  <c r="G21" i="1"/>
  <c r="E21" i="1"/>
  <c r="D21" i="1"/>
  <c r="C21" i="1"/>
  <c r="G20" i="1"/>
  <c r="H20" i="1" s="1"/>
  <c r="D20" i="1"/>
  <c r="E20" i="1" s="1"/>
  <c r="C20" i="1"/>
  <c r="H19" i="1"/>
  <c r="G19" i="1"/>
  <c r="E19" i="1"/>
  <c r="D19" i="1"/>
  <c r="C19" i="1"/>
  <c r="G18" i="1"/>
  <c r="H18" i="1" s="1"/>
  <c r="E18" i="1"/>
  <c r="D18" i="1"/>
  <c r="C18" i="1"/>
  <c r="H17" i="1"/>
  <c r="G17" i="1"/>
  <c r="D17" i="1"/>
  <c r="E17" i="1" s="1"/>
  <c r="C17" i="1"/>
  <c r="H16" i="1"/>
  <c r="G16" i="1"/>
  <c r="D16" i="1"/>
  <c r="E16" i="1" s="1"/>
  <c r="C16" i="1"/>
  <c r="G15" i="1"/>
  <c r="H15" i="1" s="1"/>
  <c r="E15" i="1"/>
  <c r="D15" i="1"/>
  <c r="C15" i="1"/>
  <c r="G13" i="1"/>
  <c r="H13" i="1" s="1"/>
  <c r="D13" i="1"/>
  <c r="E13" i="1" s="1"/>
  <c r="C13" i="1"/>
  <c r="H12" i="1"/>
  <c r="G12" i="1"/>
  <c r="E12" i="1"/>
  <c r="D12" i="1"/>
  <c r="C12" i="1"/>
  <c r="G11" i="1"/>
  <c r="H11" i="1" s="1"/>
  <c r="D11" i="1"/>
  <c r="E11" i="1" s="1"/>
  <c r="C11" i="1"/>
  <c r="H10" i="1"/>
  <c r="G10" i="1"/>
  <c r="E10" i="1"/>
  <c r="D10" i="1"/>
  <c r="C10" i="1"/>
  <c r="G9" i="1"/>
  <c r="H9" i="1" s="1"/>
  <c r="E9" i="1"/>
  <c r="D9" i="1"/>
  <c r="C9" i="1"/>
  <c r="H8" i="1"/>
  <c r="G8" i="1"/>
  <c r="D8" i="1"/>
  <c r="E8" i="1" s="1"/>
  <c r="C8" i="1"/>
  <c r="H7" i="1"/>
  <c r="G7" i="1"/>
  <c r="D7" i="1"/>
  <c r="E7" i="1" s="1"/>
  <c r="C7" i="1"/>
  <c r="G6" i="1"/>
  <c r="H6" i="1" s="1"/>
  <c r="E6" i="1"/>
  <c r="D6" i="1"/>
  <c r="C6" i="1"/>
  <c r="G5" i="1"/>
  <c r="H5" i="1" s="1"/>
  <c r="D5" i="1"/>
  <c r="E5" i="1" s="1"/>
  <c r="C5" i="1"/>
  <c r="H4" i="1"/>
  <c r="G4" i="1"/>
  <c r="E4" i="1"/>
  <c r="D4" i="1"/>
  <c r="C4" i="1"/>
  <c r="G3" i="1"/>
  <c r="H3" i="1" s="1"/>
  <c r="D3" i="1"/>
  <c r="E3" i="1" s="1"/>
  <c r="C3" i="1"/>
  <c r="H2" i="1"/>
  <c r="G2" i="1"/>
  <c r="E2" i="1"/>
  <c r="D2" i="1"/>
  <c r="C2" i="1"/>
</calcChain>
</file>

<file path=xl/sharedStrings.xml><?xml version="1.0" encoding="utf-8"?>
<sst xmlns="http://schemas.openxmlformats.org/spreadsheetml/2006/main" count="758" uniqueCount="387">
  <si>
    <t>Lot #</t>
  </si>
  <si>
    <t>Make</t>
  </si>
  <si>
    <t>Model</t>
  </si>
  <si>
    <t>Cal.</t>
  </si>
  <si>
    <t>S/N</t>
  </si>
  <si>
    <t>Jennings</t>
  </si>
  <si>
    <t>J22</t>
  </si>
  <si>
    <t>.22</t>
  </si>
  <si>
    <t>Cz-75</t>
  </si>
  <si>
    <t>P-01</t>
  </si>
  <si>
    <t>9mm</t>
  </si>
  <si>
    <t>B169006</t>
  </si>
  <si>
    <t>Ruger</t>
  </si>
  <si>
    <t>P-85</t>
  </si>
  <si>
    <t>Bryco</t>
  </si>
  <si>
    <t>.380</t>
  </si>
  <si>
    <t>Star</t>
  </si>
  <si>
    <t>Sa</t>
  </si>
  <si>
    <t>.45</t>
  </si>
  <si>
    <t>Springfield</t>
  </si>
  <si>
    <t>Xp</t>
  </si>
  <si>
    <t>MG666955</t>
  </si>
  <si>
    <t>Hipoint</t>
  </si>
  <si>
    <t>C9</t>
  </si>
  <si>
    <t>P1260918</t>
  </si>
  <si>
    <t>Lcp</t>
  </si>
  <si>
    <t>Sr9c</t>
  </si>
  <si>
    <t>336-74594</t>
  </si>
  <si>
    <t>Taurus</t>
  </si>
  <si>
    <t>Judge</t>
  </si>
  <si>
    <t>.45/.410 ga</t>
  </si>
  <si>
    <t>1X189937</t>
  </si>
  <si>
    <t>Hi Standard</t>
  </si>
  <si>
    <t>Double Nine</t>
  </si>
  <si>
    <t xml:space="preserve">Hi Point </t>
  </si>
  <si>
    <t>9 mm</t>
  </si>
  <si>
    <t>PT111 G2</t>
  </si>
  <si>
    <t>TKT11407</t>
  </si>
  <si>
    <t>Smith &amp; Wesson</t>
  </si>
  <si>
    <t>M&amp;P 40 Shield</t>
  </si>
  <si>
    <t>.40</t>
  </si>
  <si>
    <t>HWT9232</t>
  </si>
  <si>
    <t>EAA</t>
  </si>
  <si>
    <t>EA/R</t>
  </si>
  <si>
    <t>.38</t>
  </si>
  <si>
    <t>SD 9 VE</t>
  </si>
  <si>
    <t>FZS8326</t>
  </si>
  <si>
    <t>Glock</t>
  </si>
  <si>
    <t>VSP908</t>
  </si>
  <si>
    <t>Cobra</t>
  </si>
  <si>
    <t>CA-380</t>
  </si>
  <si>
    <t>CP122767</t>
  </si>
  <si>
    <t>H &amp; R</t>
  </si>
  <si>
    <t>HH011931</t>
  </si>
  <si>
    <t>.25</t>
  </si>
  <si>
    <t>Highpoint</t>
  </si>
  <si>
    <t>P1646111</t>
  </si>
  <si>
    <t>AASS533</t>
  </si>
  <si>
    <t>18-3</t>
  </si>
  <si>
    <t>1K5425</t>
  </si>
  <si>
    <t>Hi Point</t>
  </si>
  <si>
    <t>JHP</t>
  </si>
  <si>
    <t>Sig Sauer</t>
  </si>
  <si>
    <t>P239</t>
  </si>
  <si>
    <t>SA148492</t>
  </si>
  <si>
    <t>.357</t>
  </si>
  <si>
    <t>OE75343</t>
  </si>
  <si>
    <t>PT738</t>
  </si>
  <si>
    <t>1D008627</t>
  </si>
  <si>
    <t>TKT69884</t>
  </si>
  <si>
    <t>DES389</t>
  </si>
  <si>
    <t>Raven Arms</t>
  </si>
  <si>
    <t>Mp-25</t>
  </si>
  <si>
    <t>Sccy</t>
  </si>
  <si>
    <t>Cpx-2</t>
  </si>
  <si>
    <t>HVZ8172</t>
  </si>
  <si>
    <t>BNKF786</t>
  </si>
  <si>
    <t>10-5</t>
  </si>
  <si>
    <t>C769126</t>
  </si>
  <si>
    <t>P365</t>
  </si>
  <si>
    <t>66A079642</t>
  </si>
  <si>
    <t>WZX512</t>
  </si>
  <si>
    <t>Hi-Point</t>
  </si>
  <si>
    <t>P191073</t>
  </si>
  <si>
    <t>Kel-Tec</t>
  </si>
  <si>
    <t>P3AT</t>
  </si>
  <si>
    <t>K6E05</t>
  </si>
  <si>
    <t>Spectrum</t>
  </si>
  <si>
    <t>1F181437</t>
  </si>
  <si>
    <t>EC9S</t>
  </si>
  <si>
    <t>457-53890</t>
  </si>
  <si>
    <t>Smith And Wesson</t>
  </si>
  <si>
    <t>M&amp;P 40</t>
  </si>
  <si>
    <t>NCD480</t>
  </si>
  <si>
    <t>BPST808</t>
  </si>
  <si>
    <t>SD9VE</t>
  </si>
  <si>
    <t>FZU4901</t>
  </si>
  <si>
    <t>M&amp;P Bodyguard</t>
  </si>
  <si>
    <t>KDS1259</t>
  </si>
  <si>
    <t>Beretta</t>
  </si>
  <si>
    <t>Tomcat</t>
  </si>
  <si>
    <t>.32</t>
  </si>
  <si>
    <t>DAA327799</t>
  </si>
  <si>
    <t>TK038052</t>
  </si>
  <si>
    <t>WUM730</t>
  </si>
  <si>
    <t>Keltec</t>
  </si>
  <si>
    <t>P-11</t>
  </si>
  <si>
    <t>A9313</t>
  </si>
  <si>
    <t>Canik</t>
  </si>
  <si>
    <t>TP9 Elite Combat</t>
  </si>
  <si>
    <t>18BN01684</t>
  </si>
  <si>
    <t>LCP</t>
  </si>
  <si>
    <t>P1983070</t>
  </si>
  <si>
    <t>43x</t>
  </si>
  <si>
    <t>BSZC066</t>
  </si>
  <si>
    <t>TKU51358</t>
  </si>
  <si>
    <t>23 Gen 5</t>
  </si>
  <si>
    <t>BPAF615</t>
  </si>
  <si>
    <t>M&amp;P 9 Shield</t>
  </si>
  <si>
    <t>HVM6283</t>
  </si>
  <si>
    <t>Rock Island</t>
  </si>
  <si>
    <t>M19111-A2FS</t>
  </si>
  <si>
    <t>RIA1252851</t>
  </si>
  <si>
    <t>P1680036</t>
  </si>
  <si>
    <t>SARSILMAZ</t>
  </si>
  <si>
    <t>SAR9</t>
  </si>
  <si>
    <t>T1102-21BV79048</t>
  </si>
  <si>
    <t>BTFM652</t>
  </si>
  <si>
    <t>p10157724</t>
  </si>
  <si>
    <t>Cpx-3</t>
  </si>
  <si>
    <t>A014899</t>
  </si>
  <si>
    <t>Lorcin</t>
  </si>
  <si>
    <t>L32</t>
  </si>
  <si>
    <t>004880</t>
  </si>
  <si>
    <t>Unk</t>
  </si>
  <si>
    <t>860-57689</t>
  </si>
  <si>
    <t>G3</t>
  </si>
  <si>
    <t>ACD841171</t>
  </si>
  <si>
    <t>CZ</t>
  </si>
  <si>
    <t>P-09</t>
  </si>
  <si>
    <t>D272745</t>
  </si>
  <si>
    <t>High Standard</t>
  </si>
  <si>
    <t>Sentinel</t>
  </si>
  <si>
    <t>S5980</t>
  </si>
  <si>
    <t xml:space="preserve">Pt 111 G2 </t>
  </si>
  <si>
    <t>TJT72055</t>
  </si>
  <si>
    <t>AEZV120</t>
  </si>
  <si>
    <t>LC9C</t>
  </si>
  <si>
    <t>452-59680</t>
  </si>
  <si>
    <t>GSG</t>
  </si>
  <si>
    <t>Firefly</t>
  </si>
  <si>
    <t>F376943</t>
  </si>
  <si>
    <t xml:space="preserve">M&amp;P 9 </t>
  </si>
  <si>
    <t>NJR6175</t>
  </si>
  <si>
    <t>M1911</t>
  </si>
  <si>
    <t>RIA 1730668</t>
  </si>
  <si>
    <t>G2C</t>
  </si>
  <si>
    <t>ABJ894400</t>
  </si>
  <si>
    <t>LC-9</t>
  </si>
  <si>
    <t xml:space="preserve">9mm </t>
  </si>
  <si>
    <t>323-29720</t>
  </si>
  <si>
    <t>ACE848725</t>
  </si>
  <si>
    <t>709 Slim</t>
  </si>
  <si>
    <t>TJX71117</t>
  </si>
  <si>
    <t>ACH135946</t>
  </si>
  <si>
    <t>G2c</t>
  </si>
  <si>
    <t>TL059504</t>
  </si>
  <si>
    <t xml:space="preserve">Jennings </t>
  </si>
  <si>
    <t>Targett</t>
  </si>
  <si>
    <t>ACE875285</t>
  </si>
  <si>
    <t>CPX-2</t>
  </si>
  <si>
    <t>018555</t>
  </si>
  <si>
    <t>XD-9</t>
  </si>
  <si>
    <t>BA160212</t>
  </si>
  <si>
    <t>P1876506</t>
  </si>
  <si>
    <t>PTC335</t>
  </si>
  <si>
    <t>ACE850149</t>
  </si>
  <si>
    <t xml:space="preserve"> SD9-VE</t>
  </si>
  <si>
    <t>FZX5407</t>
  </si>
  <si>
    <t>Sd40 VE</t>
  </si>
  <si>
    <t>FDM3172</t>
  </si>
  <si>
    <t>BWYY974</t>
  </si>
  <si>
    <t>C345101</t>
  </si>
  <si>
    <t>Fllipietta</t>
  </si>
  <si>
    <t>ADAU448/BKMX653</t>
  </si>
  <si>
    <t>HHM742</t>
  </si>
  <si>
    <t>USC480</t>
  </si>
  <si>
    <t>1C132782</t>
  </si>
  <si>
    <t>P1778949</t>
  </si>
  <si>
    <t>G3C</t>
  </si>
  <si>
    <t>ADL888071</t>
  </si>
  <si>
    <t>THW17524</t>
  </si>
  <si>
    <t>BUAE169</t>
  </si>
  <si>
    <t>Smith&amp;Wesson</t>
  </si>
  <si>
    <t>Airweight 442-1</t>
  </si>
  <si>
    <t>DEF1519</t>
  </si>
  <si>
    <t>M&amp;P9 Shield Plus</t>
  </si>
  <si>
    <t>JHC5210</t>
  </si>
  <si>
    <t>Security 9</t>
  </si>
  <si>
    <t>Bodyguard</t>
  </si>
  <si>
    <t>KBF2164</t>
  </si>
  <si>
    <t>KHW0762</t>
  </si>
  <si>
    <t>BFCK744</t>
  </si>
  <si>
    <t>Patriot</t>
  </si>
  <si>
    <t>03887</t>
  </si>
  <si>
    <t>J429559</t>
  </si>
  <si>
    <t>Hellcat</t>
  </si>
  <si>
    <t>BA503562</t>
  </si>
  <si>
    <t>AHPV698</t>
  </si>
  <si>
    <t>Hi point</t>
  </si>
  <si>
    <t>P10122369</t>
  </si>
  <si>
    <t>Iver Johnson</t>
  </si>
  <si>
    <t>55-SA</t>
  </si>
  <si>
    <t>G16485</t>
  </si>
  <si>
    <t>BXDB727</t>
  </si>
  <si>
    <t>FCH3221</t>
  </si>
  <si>
    <t>ACD761643</t>
  </si>
  <si>
    <t>BMWE609</t>
  </si>
  <si>
    <t>Thompson</t>
  </si>
  <si>
    <t>ZG-51</t>
  </si>
  <si>
    <t>AOC19995</t>
  </si>
  <si>
    <t>19 Gen 5</t>
  </si>
  <si>
    <t>BWGS768</t>
  </si>
  <si>
    <t>FS380</t>
  </si>
  <si>
    <t>FS076451</t>
  </si>
  <si>
    <t>M1911A1-FS</t>
  </si>
  <si>
    <t>RIA2677507</t>
  </si>
  <si>
    <t>XD</t>
  </si>
  <si>
    <t>GM493414</t>
  </si>
  <si>
    <t>C238871</t>
  </si>
  <si>
    <t>458-33815</t>
  </si>
  <si>
    <t>92FS</t>
  </si>
  <si>
    <t>E10353Z</t>
  </si>
  <si>
    <t>385-49968</t>
  </si>
  <si>
    <t>FP92034</t>
  </si>
  <si>
    <t>BA707082</t>
  </si>
  <si>
    <t>PT-111</t>
  </si>
  <si>
    <t>TRI 53235</t>
  </si>
  <si>
    <t>CBFG898</t>
  </si>
  <si>
    <t>AEB059962</t>
  </si>
  <si>
    <t>CCEH419</t>
  </si>
  <si>
    <t>BGR678</t>
  </si>
  <si>
    <t>AEG486719</t>
  </si>
  <si>
    <t>ABM306623</t>
  </si>
  <si>
    <t>Colt</t>
  </si>
  <si>
    <t xml:space="preserve">Detective </t>
  </si>
  <si>
    <t xml:space="preserve">Taraus </t>
  </si>
  <si>
    <t>ABC385280</t>
  </si>
  <si>
    <t>BUPR575</t>
  </si>
  <si>
    <t>L9mm</t>
  </si>
  <si>
    <t>L086904</t>
  </si>
  <si>
    <t>Intratec</t>
  </si>
  <si>
    <t>Tec-9</t>
  </si>
  <si>
    <t>E003895</t>
  </si>
  <si>
    <t>LG82357</t>
  </si>
  <si>
    <t>GXY103</t>
  </si>
  <si>
    <t>457-80683</t>
  </si>
  <si>
    <t>AEC244772</t>
  </si>
  <si>
    <t>X4251834</t>
  </si>
  <si>
    <t>Python</t>
  </si>
  <si>
    <t>K10829</t>
  </si>
  <si>
    <t>V48075</t>
  </si>
  <si>
    <t>15-2</t>
  </si>
  <si>
    <t>K679398</t>
  </si>
  <si>
    <t>15-4</t>
  </si>
  <si>
    <t>269K841</t>
  </si>
  <si>
    <t>K78767</t>
  </si>
  <si>
    <t>MP-25</t>
  </si>
  <si>
    <t>C683789</t>
  </si>
  <si>
    <t>Llama</t>
  </si>
  <si>
    <t>Parabellum</t>
  </si>
  <si>
    <t>A76175</t>
  </si>
  <si>
    <t>EHS4003</t>
  </si>
  <si>
    <t>Army 38 Spl</t>
  </si>
  <si>
    <t>32666SA</t>
  </si>
  <si>
    <t>Scorpion</t>
  </si>
  <si>
    <t>016823</t>
  </si>
  <si>
    <t>Rohm</t>
  </si>
  <si>
    <t>IC268069</t>
  </si>
  <si>
    <t xml:space="preserve">Super Blackhawk </t>
  </si>
  <si>
    <t>.44</t>
  </si>
  <si>
    <t>82-77207</t>
  </si>
  <si>
    <t>25-5</t>
  </si>
  <si>
    <t>N845068</t>
  </si>
  <si>
    <t>SA Army 45</t>
  </si>
  <si>
    <t>41135SA</t>
  </si>
  <si>
    <t>KAX0167</t>
  </si>
  <si>
    <t>Tp9 Sf Elite</t>
  </si>
  <si>
    <t>T647220BH00599</t>
  </si>
  <si>
    <t>NEF</t>
  </si>
  <si>
    <t>R92</t>
  </si>
  <si>
    <t>NH026825</t>
  </si>
  <si>
    <t>AMT</t>
  </si>
  <si>
    <t>Backup</t>
  </si>
  <si>
    <t>DA36488</t>
  </si>
  <si>
    <t>Bryco 59</t>
  </si>
  <si>
    <t>Accu Tek</t>
  </si>
  <si>
    <t>AT-380</t>
  </si>
  <si>
    <t>019770</t>
  </si>
  <si>
    <t>B80509</t>
  </si>
  <si>
    <t>RG14</t>
  </si>
  <si>
    <t>Unknown</t>
  </si>
  <si>
    <t>F44486</t>
  </si>
  <si>
    <t>Hartford Arms</t>
  </si>
  <si>
    <t>Security Six</t>
  </si>
  <si>
    <t>150-32914</t>
  </si>
  <si>
    <t>10-22</t>
  </si>
  <si>
    <t>359-76394</t>
  </si>
  <si>
    <t>Mossberg</t>
  </si>
  <si>
    <t>500a</t>
  </si>
  <si>
    <t>12ga</t>
  </si>
  <si>
    <t>B36852</t>
  </si>
  <si>
    <t>New England</t>
  </si>
  <si>
    <t>SBI</t>
  </si>
  <si>
    <t>12 ga</t>
  </si>
  <si>
    <t>NG417502</t>
  </si>
  <si>
    <t xml:space="preserve">Stevens </t>
  </si>
  <si>
    <t>87B</t>
  </si>
  <si>
    <t>N/A - LIKELY TOO OLD</t>
  </si>
  <si>
    <t>Stevens</t>
  </si>
  <si>
    <t>311A</t>
  </si>
  <si>
    <t>16 ga</t>
  </si>
  <si>
    <t>Russian</t>
  </si>
  <si>
    <t>M91/30</t>
  </si>
  <si>
    <t>120A</t>
  </si>
  <si>
    <t>Remington</t>
  </si>
  <si>
    <t>0380832M</t>
  </si>
  <si>
    <t>Double Barrel</t>
  </si>
  <si>
    <t>Puma</t>
  </si>
  <si>
    <t>M92</t>
  </si>
  <si>
    <t>.454</t>
  </si>
  <si>
    <t>MA020397</t>
  </si>
  <si>
    <t>UM67368</t>
  </si>
  <si>
    <t>M&amp;P 15</t>
  </si>
  <si>
    <t>.223</t>
  </si>
  <si>
    <t>SP10237</t>
  </si>
  <si>
    <t>.410</t>
  </si>
  <si>
    <t>SP388556</t>
  </si>
  <si>
    <t>UM223768</t>
  </si>
  <si>
    <t>Marlin</t>
  </si>
  <si>
    <t>336W</t>
  </si>
  <si>
    <t>30-30</t>
  </si>
  <si>
    <t>MR41663E</t>
  </si>
  <si>
    <t>MV90939T</t>
  </si>
  <si>
    <t>Century Arms</t>
  </si>
  <si>
    <t>Vska</t>
  </si>
  <si>
    <t>SV7039814</t>
  </si>
  <si>
    <t>PLR-22</t>
  </si>
  <si>
    <t>U1U56</t>
  </si>
  <si>
    <t>CD Defense</t>
  </si>
  <si>
    <t>AR12S</t>
  </si>
  <si>
    <t>20SA120-2548</t>
  </si>
  <si>
    <t>P653460</t>
  </si>
  <si>
    <t>Androcorp</t>
  </si>
  <si>
    <t>Aci-15</t>
  </si>
  <si>
    <t>Multi</t>
  </si>
  <si>
    <t>J2-015296</t>
  </si>
  <si>
    <t>Chippa</t>
  </si>
  <si>
    <t>M Four-22</t>
  </si>
  <si>
    <t>13N34841</t>
  </si>
  <si>
    <t>Stag Arms</t>
  </si>
  <si>
    <t>STAG15</t>
  </si>
  <si>
    <t>5.56</t>
  </si>
  <si>
    <t>04863</t>
  </si>
  <si>
    <t>87A</t>
  </si>
  <si>
    <t>RE22585</t>
  </si>
  <si>
    <t xml:space="preserve">Mossberg </t>
  </si>
  <si>
    <t>715T</t>
  </si>
  <si>
    <t>ELD3368998</t>
  </si>
  <si>
    <t>183KE</t>
  </si>
  <si>
    <t>Sportsman 48</t>
  </si>
  <si>
    <t>Meriva</t>
  </si>
  <si>
    <t>R474495</t>
  </si>
  <si>
    <t>MV0973101</t>
  </si>
  <si>
    <t>Mag Tactical</t>
  </si>
  <si>
    <t>MGG4</t>
  </si>
  <si>
    <t>MTS26842</t>
  </si>
  <si>
    <t>SB2</t>
  </si>
  <si>
    <t>10 ga</t>
  </si>
  <si>
    <t>New Haven</t>
  </si>
  <si>
    <t>600CT</t>
  </si>
  <si>
    <t>20 ga</t>
  </si>
  <si>
    <t>H148830</t>
  </si>
  <si>
    <t>T571699</t>
  </si>
  <si>
    <t>DPMS</t>
  </si>
  <si>
    <t>A15</t>
  </si>
  <si>
    <t>FFA005677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</si>
</sst>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" fontId="1" fillId="0" borderId="0" xfId="0" quotePrefix="1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quotePrefix="1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05D54-0794-4551-89D4-B1576496BF04}">
  <dimension ref="A1:K210"/>
  <sheetViews>
    <sheetView tabSelected="1" workbookViewId="0">
      <selection sqref="A1:K1048576"/>
    </sheetView>
  </sheetViews>
  <sheetFormatPr defaultRowHeight="21" x14ac:dyDescent="0.25"/>
  <cols>
    <col min="1" max="1" width="6.7109375" style="1" customWidth="1"/>
    <col min="2" max="2" width="15.85546875" style="1" hidden="1" customWidth="1"/>
    <col min="3" max="3" width="25" style="1" hidden="1" customWidth="1"/>
    <col min="4" max="4" width="13.140625" style="1" hidden="1" customWidth="1"/>
    <col min="5" max="5" width="3.28515625" style="1" hidden="1" customWidth="1"/>
    <col min="6" max="6" width="27.140625" style="1" customWidth="1"/>
    <col min="7" max="7" width="25" style="1" hidden="1" customWidth="1"/>
    <col min="8" max="8" width="17.140625" style="1" hidden="1" customWidth="1"/>
    <col min="9" max="9" width="21" style="1" customWidth="1"/>
    <col min="10" max="10" width="10.5703125" style="1" customWidth="1"/>
    <col min="11" max="11" width="22.85546875" style="1" customWidth="1"/>
  </cols>
  <sheetData>
    <row r="1" spans="1:11" ht="42" x14ac:dyDescent="0.25">
      <c r="A1" s="1" t="s">
        <v>0</v>
      </c>
      <c r="F1" s="1" t="s">
        <v>1</v>
      </c>
      <c r="I1" s="1" t="s">
        <v>2</v>
      </c>
      <c r="J1" s="1" t="s">
        <v>3</v>
      </c>
      <c r="K1" s="1" t="s">
        <v>4</v>
      </c>
    </row>
    <row r="2" spans="1:11" x14ac:dyDescent="0.25">
      <c r="A2" s="1">
        <v>1</v>
      </c>
      <c r="C2" s="1" t="e">
        <f>MID(#REF!, SEARCH("Ser#:",#REF!) + LEN("Ser#:") +1, 99)</f>
        <v>#REF!</v>
      </c>
      <c r="D2" s="1" t="e">
        <f>MID(#REF!, SEARCH("Make:",#REF!) + LEN("Make:") +1, 99)</f>
        <v>#REF!</v>
      </c>
      <c r="E2" s="1" t="e">
        <f t="shared" ref="E2:E13" si="0">LEFT(D2,10)</f>
        <v>#REF!</v>
      </c>
      <c r="F2" s="1" t="s">
        <v>5</v>
      </c>
      <c r="G2" s="1" t="e">
        <f>MID(#REF!, SEARCH("Model:",#REF!) + LEN("Model:") +1, 99)</f>
        <v>#REF!</v>
      </c>
      <c r="H2" s="1" t="e">
        <f t="shared" ref="H2:H13" si="1">LEFT(G2,15)</f>
        <v>#REF!</v>
      </c>
      <c r="I2" s="1" t="s">
        <v>6</v>
      </c>
      <c r="J2" s="2" t="s">
        <v>7</v>
      </c>
      <c r="K2" s="1">
        <v>730520</v>
      </c>
    </row>
    <row r="3" spans="1:11" x14ac:dyDescent="0.25">
      <c r="A3" s="1">
        <v>2</v>
      </c>
      <c r="C3" s="1" t="e">
        <f>MID(#REF!, SEARCH("Ser#:",#REF!) + LEN("Ser#:") +1, 99)</f>
        <v>#REF!</v>
      </c>
      <c r="D3" s="1" t="e">
        <f>MID(#REF!, SEARCH("Make:",#REF!) + LEN("Make:") +1, 99)</f>
        <v>#REF!</v>
      </c>
      <c r="E3" s="1" t="e">
        <f t="shared" si="0"/>
        <v>#REF!</v>
      </c>
      <c r="F3" s="1" t="s">
        <v>8</v>
      </c>
      <c r="G3" s="1" t="e">
        <f>MID(#REF!, SEARCH("Model:",#REF!) + LEN("Model:") +1, 99)</f>
        <v>#REF!</v>
      </c>
      <c r="H3" s="1" t="e">
        <f t="shared" si="1"/>
        <v>#REF!</v>
      </c>
      <c r="I3" s="1" t="s">
        <v>9</v>
      </c>
      <c r="J3" s="1" t="s">
        <v>10</v>
      </c>
      <c r="K3" s="1" t="s">
        <v>11</v>
      </c>
    </row>
    <row r="4" spans="1:11" x14ac:dyDescent="0.25">
      <c r="A4" s="1">
        <v>3</v>
      </c>
      <c r="C4" s="1" t="e">
        <f>MID(#REF!, SEARCH("Ser#:",#REF!) + LEN("Ser#:") +1, 99)</f>
        <v>#REF!</v>
      </c>
      <c r="D4" s="1" t="e">
        <f>MID(#REF!, SEARCH("Make:",#REF!) + LEN("Make:") +1, 99)</f>
        <v>#REF!</v>
      </c>
      <c r="E4" s="1" t="e">
        <f t="shared" si="0"/>
        <v>#REF!</v>
      </c>
      <c r="F4" s="1" t="s">
        <v>12</v>
      </c>
      <c r="G4" s="1" t="e">
        <f>MID(#REF!, SEARCH("Model:",#REF!) + LEN("Model:") +1, 99)</f>
        <v>#REF!</v>
      </c>
      <c r="H4" s="1" t="e">
        <f t="shared" si="1"/>
        <v>#REF!</v>
      </c>
      <c r="I4" s="1" t="s">
        <v>13</v>
      </c>
      <c r="J4" s="1" t="s">
        <v>10</v>
      </c>
      <c r="K4" s="1">
        <v>30144544</v>
      </c>
    </row>
    <row r="5" spans="1:11" x14ac:dyDescent="0.25">
      <c r="A5" s="1">
        <v>4</v>
      </c>
      <c r="C5" s="1" t="e">
        <f>MID(#REF!, SEARCH("Ser#:",#REF!) + LEN("Ser#:") +1, 99)</f>
        <v>#REF!</v>
      </c>
      <c r="D5" s="1" t="e">
        <f>MID(#REF!, SEARCH("Make:",#REF!) + LEN("Make:") +1, 99)</f>
        <v>#REF!</v>
      </c>
      <c r="E5" s="1" t="e">
        <f t="shared" si="0"/>
        <v>#REF!</v>
      </c>
      <c r="F5" s="1" t="s">
        <v>14</v>
      </c>
      <c r="G5" s="1" t="e">
        <f>MID(#REF!, SEARCH("Model:",#REF!) + LEN("Model:") +1, 99)</f>
        <v>#REF!</v>
      </c>
      <c r="H5" s="1" t="e">
        <f t="shared" si="1"/>
        <v>#REF!</v>
      </c>
      <c r="I5" s="1">
        <v>38</v>
      </c>
      <c r="J5" s="2" t="s">
        <v>15</v>
      </c>
      <c r="K5" s="1">
        <v>1202724</v>
      </c>
    </row>
    <row r="6" spans="1:11" x14ac:dyDescent="0.25">
      <c r="A6" s="1">
        <v>5</v>
      </c>
      <c r="C6" s="1" t="e">
        <f>MID(#REF!, SEARCH("Ser#:",#REF!) + LEN("Ser#:") +1, 99)</f>
        <v>#REF!</v>
      </c>
      <c r="D6" s="1" t="e">
        <f>MID(#REF!, SEARCH("Make:",#REF!) + LEN("Make:") +1, 99)</f>
        <v>#REF!</v>
      </c>
      <c r="E6" s="1" t="e">
        <f t="shared" si="0"/>
        <v>#REF!</v>
      </c>
      <c r="F6" s="1" t="s">
        <v>16</v>
      </c>
      <c r="G6" s="1" t="e">
        <f>MID(#REF!, SEARCH("Model:",#REF!) + LEN("Model:") +1, 99)</f>
        <v>#REF!</v>
      </c>
      <c r="H6" s="1" t="e">
        <f t="shared" si="1"/>
        <v>#REF!</v>
      </c>
      <c r="I6" s="1" t="s">
        <v>17</v>
      </c>
      <c r="J6" s="2" t="s">
        <v>18</v>
      </c>
      <c r="K6" s="1">
        <v>1765216</v>
      </c>
    </row>
    <row r="7" spans="1:11" x14ac:dyDescent="0.25">
      <c r="A7" s="1">
        <v>6</v>
      </c>
      <c r="C7" s="1" t="e">
        <f>MID(#REF!, SEARCH("Ser#:",#REF!) + LEN("Ser#:") +1, 99)</f>
        <v>#REF!</v>
      </c>
      <c r="D7" s="1" t="e">
        <f>MID(#REF!, SEARCH("Make:",#REF!) + LEN("Make:") +1, 99)</f>
        <v>#REF!</v>
      </c>
      <c r="E7" s="1" t="e">
        <f t="shared" si="0"/>
        <v>#REF!</v>
      </c>
      <c r="F7" s="1" t="s">
        <v>19</v>
      </c>
      <c r="G7" s="1" t="e">
        <f>MID(#REF!, SEARCH("Model:",#REF!) + LEN("Model:") +1, 99)</f>
        <v>#REF!</v>
      </c>
      <c r="H7" s="1" t="e">
        <f t="shared" si="1"/>
        <v>#REF!</v>
      </c>
      <c r="I7" s="1" t="s">
        <v>20</v>
      </c>
      <c r="J7" s="2" t="s">
        <v>18</v>
      </c>
      <c r="K7" s="1" t="s">
        <v>21</v>
      </c>
    </row>
    <row r="8" spans="1:11" x14ac:dyDescent="0.25">
      <c r="A8" s="1">
        <v>7</v>
      </c>
      <c r="C8" s="1" t="e">
        <f>MID(#REF!, SEARCH("Ser#:",#REF!) + LEN("Ser#:") +1, 99)</f>
        <v>#REF!</v>
      </c>
      <c r="D8" s="1" t="e">
        <f>MID(#REF!, SEARCH("Make:",#REF!) + LEN("Make:") +1, 99)</f>
        <v>#REF!</v>
      </c>
      <c r="E8" s="1" t="e">
        <f t="shared" si="0"/>
        <v>#REF!</v>
      </c>
      <c r="F8" s="1" t="s">
        <v>22</v>
      </c>
      <c r="G8" s="1" t="e">
        <f>MID(#REF!, SEARCH("Model:",#REF!) + LEN("Model:") +1, 99)</f>
        <v>#REF!</v>
      </c>
      <c r="H8" s="1" t="e">
        <f t="shared" si="1"/>
        <v>#REF!</v>
      </c>
      <c r="I8" s="1" t="s">
        <v>23</v>
      </c>
      <c r="J8" s="1" t="s">
        <v>10</v>
      </c>
      <c r="K8" s="1" t="s">
        <v>24</v>
      </c>
    </row>
    <row r="9" spans="1:11" x14ac:dyDescent="0.25">
      <c r="A9" s="1">
        <v>8</v>
      </c>
      <c r="C9" s="1" t="e">
        <f>MID(#REF!, SEARCH("Ser#:",#REF!) + LEN("Ser#:") +1, 99)</f>
        <v>#REF!</v>
      </c>
      <c r="D9" s="1" t="e">
        <f>MID(#REF!, SEARCH("Make:",#REF!) + LEN("Make:") +1, 99)</f>
        <v>#REF!</v>
      </c>
      <c r="E9" s="1" t="e">
        <f t="shared" si="0"/>
        <v>#REF!</v>
      </c>
      <c r="F9" s="1" t="s">
        <v>12</v>
      </c>
      <c r="G9" s="1" t="e">
        <f>MID(#REF!, SEARCH("Model:",#REF!) + LEN("Model:") +1, 99)</f>
        <v>#REF!</v>
      </c>
      <c r="H9" s="1" t="e">
        <f t="shared" si="1"/>
        <v>#REF!</v>
      </c>
      <c r="I9" s="1" t="s">
        <v>25</v>
      </c>
      <c r="J9" s="2" t="s">
        <v>15</v>
      </c>
      <c r="K9" s="1">
        <v>371794521</v>
      </c>
    </row>
    <row r="10" spans="1:11" x14ac:dyDescent="0.25">
      <c r="A10" s="1">
        <v>9</v>
      </c>
      <c r="C10" s="1" t="e">
        <f>MID(#REF!, SEARCH("Ser#:",#REF!) + LEN("Ser#:") +1, 99)</f>
        <v>#REF!</v>
      </c>
      <c r="D10" s="1" t="e">
        <f>MID(#REF!, SEARCH("Make:",#REF!) + LEN("Make:") +1, 99)</f>
        <v>#REF!</v>
      </c>
      <c r="E10" s="1" t="e">
        <f t="shared" si="0"/>
        <v>#REF!</v>
      </c>
      <c r="F10" s="1" t="s">
        <v>12</v>
      </c>
      <c r="G10" s="1" t="e">
        <f>MID(#REF!, SEARCH("Model:",#REF!) + LEN("Model:") +1, 99)</f>
        <v>#REF!</v>
      </c>
      <c r="H10" s="1" t="e">
        <f t="shared" si="1"/>
        <v>#REF!</v>
      </c>
      <c r="I10" s="1" t="s">
        <v>26</v>
      </c>
      <c r="J10" s="2" t="s">
        <v>10</v>
      </c>
      <c r="K10" s="1" t="s">
        <v>27</v>
      </c>
    </row>
    <row r="11" spans="1:11" ht="42" x14ac:dyDescent="0.25">
      <c r="A11" s="1">
        <v>10</v>
      </c>
      <c r="C11" s="1" t="e">
        <f>MID(#REF!, SEARCH("Ser#:",#REF!) + LEN("Ser#:") +1, 99)</f>
        <v>#REF!</v>
      </c>
      <c r="D11" s="1" t="e">
        <f>MID(#REF!, SEARCH("Make:",#REF!) + LEN("Make:") +1, 99)</f>
        <v>#REF!</v>
      </c>
      <c r="E11" s="1" t="e">
        <f t="shared" si="0"/>
        <v>#REF!</v>
      </c>
      <c r="F11" s="1" t="s">
        <v>28</v>
      </c>
      <c r="G11" s="1" t="e">
        <f>MID(#REF!, SEARCH("Model:",#REF!) + LEN("Model:") +1, 99)</f>
        <v>#REF!</v>
      </c>
      <c r="H11" s="1" t="e">
        <f t="shared" si="1"/>
        <v>#REF!</v>
      </c>
      <c r="I11" s="1" t="s">
        <v>29</v>
      </c>
      <c r="J11" s="2" t="s">
        <v>30</v>
      </c>
      <c r="K11" s="1" t="s">
        <v>31</v>
      </c>
    </row>
    <row r="12" spans="1:11" x14ac:dyDescent="0.25">
      <c r="A12" s="1">
        <v>11</v>
      </c>
      <c r="C12" s="1" t="e">
        <f>MID(#REF!, SEARCH("Ser#:",#REF!) + LEN("Ser#:") +1, 99)</f>
        <v>#REF!</v>
      </c>
      <c r="D12" s="1" t="e">
        <f>MID(#REF!, SEARCH("Make:",#REF!) + LEN("Make:") +1, 99)</f>
        <v>#REF!</v>
      </c>
      <c r="E12" s="1" t="e">
        <f t="shared" si="0"/>
        <v>#REF!</v>
      </c>
      <c r="F12" s="1" t="s">
        <v>32</v>
      </c>
      <c r="G12" s="1" t="e">
        <f>MID(#REF!, SEARCH("Model:",#REF!) + LEN("Model:") +1, 99)</f>
        <v>#REF!</v>
      </c>
      <c r="H12" s="1" t="e">
        <f t="shared" si="1"/>
        <v>#REF!</v>
      </c>
      <c r="I12" s="1" t="s">
        <v>33</v>
      </c>
      <c r="J12" s="2" t="s">
        <v>7</v>
      </c>
      <c r="K12" s="1">
        <v>2242510</v>
      </c>
    </row>
    <row r="13" spans="1:11" x14ac:dyDescent="0.25">
      <c r="A13" s="1">
        <v>12</v>
      </c>
      <c r="C13" s="1" t="e">
        <f>MID(#REF!, SEARCH("Ser#:",#REF!) + LEN("Ser#:") +1, 99)</f>
        <v>#REF!</v>
      </c>
      <c r="D13" s="1" t="e">
        <f>MID(#REF!, SEARCH("Make:",#REF!) + LEN("Make:") +1, 99)</f>
        <v>#REF!</v>
      </c>
      <c r="E13" s="1" t="e">
        <f t="shared" si="0"/>
        <v>#REF!</v>
      </c>
      <c r="F13" s="1" t="s">
        <v>34</v>
      </c>
      <c r="G13" s="1" t="e">
        <f>MID(#REF!, SEARCH("Model:",#REF!) + LEN("Model:") +1, 99)</f>
        <v>#REF!</v>
      </c>
      <c r="H13" s="1" t="e">
        <f t="shared" si="1"/>
        <v>#REF!</v>
      </c>
      <c r="I13" s="1" t="s">
        <v>23</v>
      </c>
      <c r="J13" s="1" t="s">
        <v>35</v>
      </c>
      <c r="K13" s="1">
        <v>1941302</v>
      </c>
    </row>
    <row r="14" spans="1:11" x14ac:dyDescent="0.25">
      <c r="A14" s="1">
        <v>13</v>
      </c>
      <c r="F14" s="1" t="s">
        <v>28</v>
      </c>
      <c r="I14" s="1" t="s">
        <v>36</v>
      </c>
      <c r="J14" s="1" t="s">
        <v>10</v>
      </c>
      <c r="K14" s="1" t="s">
        <v>37</v>
      </c>
    </row>
    <row r="15" spans="1:11" x14ac:dyDescent="0.25">
      <c r="A15" s="1">
        <v>14</v>
      </c>
      <c r="C15" s="1" t="e">
        <f>MID(#REF!, SEARCH("Ser#:",#REF!) + LEN("Ser#:") +1, 99)</f>
        <v>#REF!</v>
      </c>
      <c r="D15" s="1" t="e">
        <f>MID(#REF!, SEARCH("Make:",#REF!) + LEN("Make:") +1, 99)</f>
        <v>#REF!</v>
      </c>
      <c r="E15" s="1" t="e">
        <f t="shared" ref="E15:E27" si="2">LEFT(D15,10)</f>
        <v>#REF!</v>
      </c>
      <c r="F15" s="1" t="s">
        <v>38</v>
      </c>
      <c r="G15" s="1" t="e">
        <f>MID(#REF!, SEARCH("Model:",#REF!) + LEN("Model:") +1, 99)</f>
        <v>#REF!</v>
      </c>
      <c r="H15" s="1" t="e">
        <f t="shared" ref="H15:H27" si="3">LEFT(G15,15)</f>
        <v>#REF!</v>
      </c>
      <c r="I15" s="1" t="s">
        <v>39</v>
      </c>
      <c r="J15" s="2" t="s">
        <v>40</v>
      </c>
      <c r="K15" s="1" t="s">
        <v>41</v>
      </c>
    </row>
    <row r="16" spans="1:11" x14ac:dyDescent="0.25">
      <c r="A16" s="1">
        <v>15</v>
      </c>
      <c r="C16" s="1" t="e">
        <f>MID(#REF!, SEARCH("Ser#:",#REF!) + LEN("Ser#:") +1, 99)</f>
        <v>#REF!</v>
      </c>
      <c r="D16" s="1" t="e">
        <f>MID(#REF!, SEARCH("Make:",#REF!) + LEN("Make:") +1, 99)</f>
        <v>#REF!</v>
      </c>
      <c r="E16" s="1" t="e">
        <f t="shared" si="2"/>
        <v>#REF!</v>
      </c>
      <c r="F16" s="1" t="s">
        <v>42</v>
      </c>
      <c r="G16" s="1" t="e">
        <f>MID(#REF!, SEARCH("Model:",#REF!) + LEN("Model:") +1, 99)</f>
        <v>#REF!</v>
      </c>
      <c r="H16" s="1" t="e">
        <f t="shared" si="3"/>
        <v>#REF!</v>
      </c>
      <c r="I16" s="1" t="s">
        <v>43</v>
      </c>
      <c r="J16" s="2" t="s">
        <v>44</v>
      </c>
      <c r="K16" s="1">
        <v>1732950</v>
      </c>
    </row>
    <row r="17" spans="1:11" x14ac:dyDescent="0.25">
      <c r="A17" s="1">
        <v>16</v>
      </c>
      <c r="C17" s="1" t="e">
        <f>MID(#REF!, SEARCH("Ser#:",#REF!) + LEN("Ser#:") +1, 99)</f>
        <v>#REF!</v>
      </c>
      <c r="D17" s="1" t="e">
        <f>MID(#REF!, SEARCH("Make:",#REF!) + LEN("Make:") +1, 99)</f>
        <v>#REF!</v>
      </c>
      <c r="E17" s="1" t="e">
        <f t="shared" si="2"/>
        <v>#REF!</v>
      </c>
      <c r="F17" s="1" t="s">
        <v>38</v>
      </c>
      <c r="G17" s="1" t="e">
        <f>MID(#REF!, SEARCH("Model:",#REF!) + LEN("Model:") +1, 99)</f>
        <v>#REF!</v>
      </c>
      <c r="H17" s="1" t="e">
        <f t="shared" si="3"/>
        <v>#REF!</v>
      </c>
      <c r="I17" s="1" t="s">
        <v>45</v>
      </c>
      <c r="J17" s="1" t="s">
        <v>10</v>
      </c>
      <c r="K17" s="1" t="s">
        <v>46</v>
      </c>
    </row>
    <row r="18" spans="1:11" x14ac:dyDescent="0.25">
      <c r="A18" s="1">
        <v>17</v>
      </c>
      <c r="C18" s="1" t="e">
        <f>MID(#REF!, SEARCH("Ser#:",#REF!) + LEN("Ser#:") +1, 99)</f>
        <v>#REF!</v>
      </c>
      <c r="D18" s="1" t="e">
        <f>MID(#REF!, SEARCH("Make:",#REF!) + LEN("Make:") +1, 99)</f>
        <v>#REF!</v>
      </c>
      <c r="E18" s="1" t="e">
        <f t="shared" si="2"/>
        <v>#REF!</v>
      </c>
      <c r="F18" s="1" t="s">
        <v>47</v>
      </c>
      <c r="G18" s="1" t="e">
        <f>MID(#REF!, SEARCH("Model:",#REF!) + LEN("Model:") +1, 99)</f>
        <v>#REF!</v>
      </c>
      <c r="H18" s="1" t="e">
        <f t="shared" si="3"/>
        <v>#REF!</v>
      </c>
      <c r="I18" s="1">
        <v>22</v>
      </c>
      <c r="J18" s="2" t="s">
        <v>40</v>
      </c>
      <c r="K18" s="1" t="s">
        <v>48</v>
      </c>
    </row>
    <row r="19" spans="1:11" x14ac:dyDescent="0.25">
      <c r="A19" s="1">
        <v>18</v>
      </c>
      <c r="C19" s="1" t="e">
        <f>MID(#REF!, SEARCH("Ser#:",#REF!) + LEN("Ser#:") +1, 99)</f>
        <v>#REF!</v>
      </c>
      <c r="D19" s="1" t="e">
        <f>MID(#REF!, SEARCH("Make:",#REF!) + LEN("Make:") +1, 99)</f>
        <v>#REF!</v>
      </c>
      <c r="E19" s="1" t="e">
        <f t="shared" si="2"/>
        <v>#REF!</v>
      </c>
      <c r="F19" s="1" t="s">
        <v>49</v>
      </c>
      <c r="G19" s="1" t="e">
        <f>MID(#REF!, SEARCH("Model:",#REF!) + LEN("Model:") +1, 99)</f>
        <v>#REF!</v>
      </c>
      <c r="H19" s="1" t="e">
        <f t="shared" si="3"/>
        <v>#REF!</v>
      </c>
      <c r="I19" s="1" t="s">
        <v>50</v>
      </c>
      <c r="J19" s="2" t="s">
        <v>15</v>
      </c>
      <c r="K19" s="1" t="s">
        <v>51</v>
      </c>
    </row>
    <row r="20" spans="1:11" x14ac:dyDescent="0.25">
      <c r="A20" s="1">
        <v>19</v>
      </c>
      <c r="C20" s="1" t="e">
        <f>MID(#REF!, SEARCH("Ser#:",#REF!) + LEN("Ser#:") +1, 99)</f>
        <v>#REF!</v>
      </c>
      <c r="D20" s="1" t="e">
        <f>MID(#REF!, SEARCH("Make:",#REF!) + LEN("Make:") +1, 99)</f>
        <v>#REF!</v>
      </c>
      <c r="E20" s="1" t="e">
        <f t="shared" si="2"/>
        <v>#REF!</v>
      </c>
      <c r="F20" s="1" t="s">
        <v>52</v>
      </c>
      <c r="G20" s="1" t="e">
        <f>MID(#REF!, SEARCH("Model:",#REF!) + LEN("Model:") +1, 99)</f>
        <v>#REF!</v>
      </c>
      <c r="H20" s="1" t="e">
        <f t="shared" si="3"/>
        <v>#REF!</v>
      </c>
      <c r="I20" s="1">
        <v>949</v>
      </c>
      <c r="J20" s="2" t="s">
        <v>7</v>
      </c>
      <c r="K20" s="1" t="s">
        <v>53</v>
      </c>
    </row>
    <row r="21" spans="1:11" x14ac:dyDescent="0.25">
      <c r="A21" s="1">
        <v>20</v>
      </c>
      <c r="B21" s="3"/>
      <c r="C21" s="3" t="e">
        <f>MID(#REF!, SEARCH("Ser#:",#REF!) + LEN("Ser#:") +1, 99)</f>
        <v>#REF!</v>
      </c>
      <c r="D21" s="3" t="e">
        <f>MID(#REF!, SEARCH("Make:",#REF!) + LEN("Make:") +1, 99)</f>
        <v>#REF!</v>
      </c>
      <c r="E21" s="3" t="e">
        <f t="shared" si="2"/>
        <v>#REF!</v>
      </c>
      <c r="F21" s="1" t="s">
        <v>5</v>
      </c>
      <c r="G21" s="3" t="e">
        <f>MID(#REF!, SEARCH("Model:",#REF!) + LEN("Model:") +1, 99)</f>
        <v>#REF!</v>
      </c>
      <c r="H21" s="3" t="e">
        <f t="shared" si="3"/>
        <v>#REF!</v>
      </c>
      <c r="I21" s="1">
        <v>25</v>
      </c>
      <c r="J21" s="2" t="s">
        <v>54</v>
      </c>
      <c r="K21" s="1">
        <v>246289</v>
      </c>
    </row>
    <row r="22" spans="1:11" x14ac:dyDescent="0.25">
      <c r="A22" s="1">
        <v>21</v>
      </c>
      <c r="C22" s="1" t="e">
        <f>MID(#REF!, SEARCH("Ser#:",#REF!) + LEN("Ser#:") +1, 99)</f>
        <v>#REF!</v>
      </c>
      <c r="D22" s="1" t="e">
        <f>MID(#REF!, SEARCH("Make:",#REF!) + LEN("Make:") +1, 99)</f>
        <v>#REF!</v>
      </c>
      <c r="E22" s="1" t="e">
        <f t="shared" si="2"/>
        <v>#REF!</v>
      </c>
      <c r="F22" s="1" t="s">
        <v>55</v>
      </c>
      <c r="G22" s="1" t="e">
        <f>MID(#REF!, SEARCH("Model:",#REF!) + LEN("Model:") +1, 99)</f>
        <v>#REF!</v>
      </c>
      <c r="H22" s="1" t="e">
        <f t="shared" si="3"/>
        <v>#REF!</v>
      </c>
      <c r="I22" s="1" t="s">
        <v>23</v>
      </c>
      <c r="J22" s="1" t="s">
        <v>10</v>
      </c>
      <c r="K22" s="1" t="s">
        <v>56</v>
      </c>
    </row>
    <row r="23" spans="1:11" x14ac:dyDescent="0.25">
      <c r="A23" s="1">
        <v>22</v>
      </c>
      <c r="C23" s="1" t="e">
        <f>MID(#REF!, SEARCH("Ser#:",#REF!) + LEN("Ser#:") +1, 99)</f>
        <v>#REF!</v>
      </c>
      <c r="D23" s="1" t="e">
        <f>MID(#REF!, SEARCH("Make:",#REF!) + LEN("Make:") +1, 99)</f>
        <v>#REF!</v>
      </c>
      <c r="E23" s="1" t="e">
        <f t="shared" si="2"/>
        <v>#REF!</v>
      </c>
      <c r="F23" s="1" t="s">
        <v>47</v>
      </c>
      <c r="G23" s="1" t="e">
        <f>MID(#REF!, SEARCH("Model:",#REF!) + LEN("Model:") +1, 99)</f>
        <v>#REF!</v>
      </c>
      <c r="H23" s="1" t="e">
        <f t="shared" si="3"/>
        <v>#REF!</v>
      </c>
      <c r="I23" s="1">
        <v>42</v>
      </c>
      <c r="J23" s="2" t="s">
        <v>15</v>
      </c>
      <c r="K23" s="1" t="s">
        <v>57</v>
      </c>
    </row>
    <row r="24" spans="1:11" x14ac:dyDescent="0.25">
      <c r="A24" s="1">
        <v>23</v>
      </c>
      <c r="C24" s="1" t="e">
        <f>MID(#REF!, SEARCH("Ser#:",#REF!) + LEN("Ser#:") +1, 99)</f>
        <v>#REF!</v>
      </c>
      <c r="D24" s="1" t="e">
        <f>MID(#REF!, SEARCH("Make:",#REF!) + LEN("Make:") +1, 99)</f>
        <v>#REF!</v>
      </c>
      <c r="E24" s="1" t="e">
        <f t="shared" si="2"/>
        <v>#REF!</v>
      </c>
      <c r="F24" s="1" t="s">
        <v>38</v>
      </c>
      <c r="G24" s="1" t="e">
        <f>MID(#REF!, SEARCH("Model:",#REF!) + LEN("Model:") +1, 99)</f>
        <v>#REF!</v>
      </c>
      <c r="H24" s="1" t="e">
        <f t="shared" si="3"/>
        <v>#REF!</v>
      </c>
      <c r="I24" s="1" t="s">
        <v>58</v>
      </c>
      <c r="J24" s="2" t="s">
        <v>7</v>
      </c>
      <c r="K24" s="1" t="s">
        <v>59</v>
      </c>
    </row>
    <row r="25" spans="1:11" x14ac:dyDescent="0.25">
      <c r="A25" s="1">
        <v>24</v>
      </c>
      <c r="C25" s="1" t="e">
        <f>MID(#REF!, SEARCH("Ser#:",#REF!) + LEN("Ser#:") +1, 99)</f>
        <v>#REF!</v>
      </c>
      <c r="D25" s="1" t="e">
        <f>MID(#REF!, SEARCH("Make:",#REF!) + LEN("Make:") +1, 99)</f>
        <v>#REF!</v>
      </c>
      <c r="E25" s="1" t="e">
        <f t="shared" si="2"/>
        <v>#REF!</v>
      </c>
      <c r="F25" s="1" t="s">
        <v>60</v>
      </c>
      <c r="G25" s="1" t="e">
        <f>MID(#REF!, SEARCH("Model:",#REF!) + LEN("Model:") +1, 99)</f>
        <v>#REF!</v>
      </c>
      <c r="H25" s="1" t="e">
        <f t="shared" si="3"/>
        <v>#REF!</v>
      </c>
      <c r="J25" s="2" t="s">
        <v>40</v>
      </c>
      <c r="K25" s="1">
        <v>116521</v>
      </c>
    </row>
    <row r="26" spans="1:11" x14ac:dyDescent="0.25">
      <c r="A26" s="1">
        <v>25</v>
      </c>
      <c r="C26" s="1" t="e">
        <f>MID(#REF!, SEARCH("Ser#:",#REF!) + LEN("Ser#:") +1, 99)</f>
        <v>#REF!</v>
      </c>
      <c r="D26" s="1" t="e">
        <f>MID(#REF!, SEARCH("Make:",#REF!) + LEN("Make:") +1, 99)</f>
        <v>#REF!</v>
      </c>
      <c r="E26" s="1" t="e">
        <f t="shared" si="2"/>
        <v>#REF!</v>
      </c>
      <c r="F26" s="1" t="s">
        <v>22</v>
      </c>
      <c r="G26" s="1" t="e">
        <f>MID(#REF!, SEARCH("Model:",#REF!) + LEN("Model:") +1, 99)</f>
        <v>#REF!</v>
      </c>
      <c r="H26" s="1" t="e">
        <f t="shared" si="3"/>
        <v>#REF!</v>
      </c>
      <c r="I26" s="1" t="s">
        <v>61</v>
      </c>
      <c r="J26" s="2" t="s">
        <v>18</v>
      </c>
      <c r="K26" s="1">
        <v>4289669</v>
      </c>
    </row>
    <row r="27" spans="1:11" x14ac:dyDescent="0.25">
      <c r="A27" s="1">
        <v>26</v>
      </c>
      <c r="B27" s="3"/>
      <c r="C27" s="3" t="e">
        <f>MID(#REF!, SEARCH("Ser#:",#REF!) + LEN("Ser#:") +1, 99)</f>
        <v>#REF!</v>
      </c>
      <c r="D27" s="3" t="e">
        <f>MID(#REF!, SEARCH("Make:",#REF!) + LEN("Make:") +1, 99)</f>
        <v>#REF!</v>
      </c>
      <c r="E27" s="3" t="e">
        <f t="shared" si="2"/>
        <v>#REF!</v>
      </c>
      <c r="F27" s="1" t="s">
        <v>62</v>
      </c>
      <c r="G27" s="3" t="e">
        <f>MID(#REF!, SEARCH("Model:",#REF!) + LEN("Model:") +1, 99)</f>
        <v>#REF!</v>
      </c>
      <c r="H27" s="3" t="e">
        <f t="shared" si="3"/>
        <v>#REF!</v>
      </c>
      <c r="I27" s="1" t="s">
        <v>63</v>
      </c>
      <c r="J27" s="2" t="s">
        <v>10</v>
      </c>
      <c r="K27" s="1" t="s">
        <v>64</v>
      </c>
    </row>
    <row r="28" spans="1:11" x14ac:dyDescent="0.25">
      <c r="A28" s="1">
        <v>27</v>
      </c>
      <c r="F28" s="1" t="s">
        <v>28</v>
      </c>
      <c r="I28" s="1">
        <v>605</v>
      </c>
      <c r="J28" s="2" t="s">
        <v>65</v>
      </c>
      <c r="K28" s="1" t="s">
        <v>66</v>
      </c>
    </row>
    <row r="29" spans="1:11" x14ac:dyDescent="0.25">
      <c r="A29" s="1">
        <v>28</v>
      </c>
      <c r="C29" s="1" t="e">
        <f>MID(#REF!, SEARCH("Ser#:",#REF!) + LEN("Ser#:") +1, 99)</f>
        <v>#REF!</v>
      </c>
      <c r="D29" s="1" t="e">
        <f>MID(#REF!, SEARCH("Make:",#REF!) + LEN("Make:") +1, 99)</f>
        <v>#REF!</v>
      </c>
      <c r="E29" s="1" t="e">
        <f t="shared" ref="E29:E43" si="4">LEFT(D29,10)</f>
        <v>#REF!</v>
      </c>
      <c r="F29" s="1" t="s">
        <v>28</v>
      </c>
      <c r="G29" s="1" t="e">
        <f>MID(#REF!, SEARCH("Model:",#REF!) + LEN("Model:") +1, 99)</f>
        <v>#REF!</v>
      </c>
      <c r="H29" s="1" t="e">
        <f t="shared" ref="H29:H43" si="5">LEFT(G29,15)</f>
        <v>#REF!</v>
      </c>
      <c r="I29" s="1" t="s">
        <v>67</v>
      </c>
      <c r="J29" s="2" t="s">
        <v>15</v>
      </c>
      <c r="K29" s="1" t="s">
        <v>68</v>
      </c>
    </row>
    <row r="30" spans="1:11" x14ac:dyDescent="0.25">
      <c r="A30" s="1">
        <v>29</v>
      </c>
      <c r="C30" s="1" t="e">
        <f>MID(#REF!, SEARCH("Ser#:",#REF!) + LEN("Ser#:") +1, 99)</f>
        <v>#REF!</v>
      </c>
      <c r="D30" s="1" t="e">
        <f>MID(#REF!, SEARCH("Make:",#REF!) + LEN("Make:") +1, 99)</f>
        <v>#REF!</v>
      </c>
      <c r="E30" s="1" t="e">
        <f t="shared" si="4"/>
        <v>#REF!</v>
      </c>
      <c r="F30" s="1" t="s">
        <v>28</v>
      </c>
      <c r="G30" s="1" t="e">
        <f>MID(#REF!, SEARCH("Model:",#REF!) + LEN("Model:") +1, 99)</f>
        <v>#REF!</v>
      </c>
      <c r="H30" s="1" t="e">
        <f t="shared" si="5"/>
        <v>#REF!</v>
      </c>
      <c r="I30" s="1" t="s">
        <v>36</v>
      </c>
      <c r="J30" s="1" t="s">
        <v>10</v>
      </c>
      <c r="K30" s="1" t="s">
        <v>69</v>
      </c>
    </row>
    <row r="31" spans="1:11" x14ac:dyDescent="0.25">
      <c r="A31" s="1">
        <v>30</v>
      </c>
      <c r="C31" s="1" t="e">
        <f>MID(#REF!, SEARCH("Ser#:",#REF!) + LEN("Ser#:") +1, 99)</f>
        <v>#REF!</v>
      </c>
      <c r="D31" s="1" t="e">
        <f>MID(#REF!, SEARCH("Make:",#REF!) + LEN("Make:") +1, 99)</f>
        <v>#REF!</v>
      </c>
      <c r="E31" s="1" t="e">
        <f t="shared" si="4"/>
        <v>#REF!</v>
      </c>
      <c r="F31" s="1" t="s">
        <v>47</v>
      </c>
      <c r="G31" s="1" t="e">
        <f>MID(#REF!, SEARCH("Model:",#REF!) + LEN("Model:") +1, 99)</f>
        <v>#REF!</v>
      </c>
      <c r="H31" s="1" t="e">
        <f t="shared" si="5"/>
        <v>#REF!</v>
      </c>
      <c r="I31" s="1">
        <v>21</v>
      </c>
      <c r="J31" s="2" t="s">
        <v>18</v>
      </c>
      <c r="K31" s="1" t="s">
        <v>70</v>
      </c>
    </row>
    <row r="32" spans="1:11" x14ac:dyDescent="0.25">
      <c r="A32" s="1">
        <v>31</v>
      </c>
      <c r="C32" s="1" t="e">
        <f>MID(#REF!, SEARCH("Ser#:",#REF!) + LEN("Ser#:") +1, 99)</f>
        <v>#REF!</v>
      </c>
      <c r="D32" s="1" t="e">
        <f>MID(#REF!, SEARCH("Make:",#REF!) + LEN("Make:") +1, 99)</f>
        <v>#REF!</v>
      </c>
      <c r="E32" s="1" t="e">
        <f t="shared" si="4"/>
        <v>#REF!</v>
      </c>
      <c r="F32" s="1" t="s">
        <v>71</v>
      </c>
      <c r="G32" s="1" t="e">
        <f>MID(#REF!, SEARCH("Model:",#REF!) + LEN("Model:") +1, 99)</f>
        <v>#REF!</v>
      </c>
      <c r="H32" s="1" t="e">
        <f t="shared" si="5"/>
        <v>#REF!</v>
      </c>
      <c r="I32" s="1" t="s">
        <v>72</v>
      </c>
      <c r="J32" s="2" t="s">
        <v>54</v>
      </c>
      <c r="K32" s="1">
        <v>1433535</v>
      </c>
    </row>
    <row r="33" spans="1:11" x14ac:dyDescent="0.25">
      <c r="A33" s="1">
        <v>32</v>
      </c>
      <c r="C33" s="1" t="e">
        <f>MID(#REF!, SEARCH("Ser#:",#REF!) + LEN("Ser#:") +1, 99)</f>
        <v>#REF!</v>
      </c>
      <c r="D33" s="1" t="e">
        <f>MID(#REF!, SEARCH("Make:",#REF!) + LEN("Make:") +1, 99)</f>
        <v>#REF!</v>
      </c>
      <c r="E33" s="1" t="e">
        <f t="shared" si="4"/>
        <v>#REF!</v>
      </c>
      <c r="F33" s="1" t="s">
        <v>73</v>
      </c>
      <c r="G33" s="1" t="e">
        <f>MID(#REF!, SEARCH("Model:",#REF!) + LEN("Model:") +1, 99)</f>
        <v>#REF!</v>
      </c>
      <c r="H33" s="1" t="e">
        <f t="shared" si="5"/>
        <v>#REF!</v>
      </c>
      <c r="I33" s="1" t="s">
        <v>74</v>
      </c>
      <c r="J33" s="2" t="s">
        <v>10</v>
      </c>
      <c r="K33" s="1">
        <v>864782</v>
      </c>
    </row>
    <row r="34" spans="1:11" x14ac:dyDescent="0.25">
      <c r="A34" s="1">
        <v>33</v>
      </c>
      <c r="C34" s="1" t="e">
        <f>MID(#REF!, SEARCH("Ser#:",#REF!) + LEN("Ser#:") +1, 99)</f>
        <v>#REF!</v>
      </c>
      <c r="D34" s="1" t="e">
        <f>MID(#REF!, SEARCH("Make:",#REF!) + LEN("Make:") +1, 99)</f>
        <v>#REF!</v>
      </c>
      <c r="E34" s="1" t="e">
        <f t="shared" si="4"/>
        <v>#REF!</v>
      </c>
      <c r="F34" s="1" t="s">
        <v>38</v>
      </c>
      <c r="G34" s="1" t="e">
        <f>MID(#REF!, SEARCH("Model:",#REF!) + LEN("Model:") +1, 99)</f>
        <v>#REF!</v>
      </c>
      <c r="H34" s="1" t="e">
        <f t="shared" si="5"/>
        <v>#REF!</v>
      </c>
      <c r="I34" s="1" t="s">
        <v>39</v>
      </c>
      <c r="J34" s="2" t="s">
        <v>40</v>
      </c>
      <c r="K34" s="1" t="s">
        <v>75</v>
      </c>
    </row>
    <row r="35" spans="1:11" x14ac:dyDescent="0.25">
      <c r="A35" s="1">
        <v>34</v>
      </c>
      <c r="C35" s="1" t="e">
        <f>MID(#REF!, SEARCH("Ser#:",#REF!) + LEN("Ser#:") +1, 99)</f>
        <v>#REF!</v>
      </c>
      <c r="D35" s="1" t="e">
        <f>MID(#REF!, SEARCH("Make:",#REF!) + LEN("Make:") +1, 99)</f>
        <v>#REF!</v>
      </c>
      <c r="E35" s="1" t="e">
        <f t="shared" si="4"/>
        <v>#REF!</v>
      </c>
      <c r="F35" s="1" t="s">
        <v>47</v>
      </c>
      <c r="G35" s="1" t="e">
        <f>MID(#REF!, SEARCH("Model:",#REF!) + LEN("Model:") +1, 99)</f>
        <v>#REF!</v>
      </c>
      <c r="H35" s="1" t="e">
        <f t="shared" si="5"/>
        <v>#REF!</v>
      </c>
      <c r="I35" s="1">
        <v>19</v>
      </c>
      <c r="J35" s="1" t="s">
        <v>10</v>
      </c>
      <c r="K35" s="1" t="s">
        <v>76</v>
      </c>
    </row>
    <row r="36" spans="1:11" x14ac:dyDescent="0.25">
      <c r="A36" s="1">
        <v>35</v>
      </c>
      <c r="C36" s="1" t="e">
        <f>MID(#REF!, SEARCH("Ser#:",#REF!) + LEN("Ser#:") +1, 99)</f>
        <v>#REF!</v>
      </c>
      <c r="D36" s="1" t="e">
        <f>MID(#REF!, SEARCH("Make:",#REF!) + LEN("Make:") +1, 99)</f>
        <v>#REF!</v>
      </c>
      <c r="E36" s="1" t="e">
        <f t="shared" si="4"/>
        <v>#REF!</v>
      </c>
      <c r="F36" s="1" t="s">
        <v>38</v>
      </c>
      <c r="G36" s="1" t="e">
        <f>MID(#REF!, SEARCH("Model:",#REF!) + LEN("Model:") +1, 99)</f>
        <v>#REF!</v>
      </c>
      <c r="H36" s="1" t="e">
        <f t="shared" si="5"/>
        <v>#REF!</v>
      </c>
      <c r="I36" s="4" t="s">
        <v>77</v>
      </c>
      <c r="J36" s="2" t="s">
        <v>44</v>
      </c>
      <c r="K36" s="1" t="s">
        <v>78</v>
      </c>
    </row>
    <row r="37" spans="1:11" x14ac:dyDescent="0.25">
      <c r="A37" s="1">
        <v>36</v>
      </c>
      <c r="C37" s="1" t="e">
        <f>MID(#REF!, SEARCH("Ser#:",#REF!) + LEN("Ser#:") +1, 99)</f>
        <v>#REF!</v>
      </c>
      <c r="D37" s="1" t="e">
        <f>MID(#REF!, SEARCH("Make:",#REF!) + LEN("Make:") +1, 99)</f>
        <v>#REF!</v>
      </c>
      <c r="E37" s="1" t="e">
        <f t="shared" si="4"/>
        <v>#REF!</v>
      </c>
      <c r="F37" s="1" t="s">
        <v>62</v>
      </c>
      <c r="G37" s="1" t="e">
        <f>MID(#REF!, SEARCH("Model:",#REF!) + LEN("Model:") +1, 99)</f>
        <v>#REF!</v>
      </c>
      <c r="H37" s="1" t="e">
        <f t="shared" si="5"/>
        <v>#REF!</v>
      </c>
      <c r="I37" s="1" t="s">
        <v>79</v>
      </c>
      <c r="J37" s="1" t="s">
        <v>10</v>
      </c>
      <c r="K37" s="1" t="s">
        <v>80</v>
      </c>
    </row>
    <row r="38" spans="1:11" x14ac:dyDescent="0.25">
      <c r="A38" s="1">
        <v>37</v>
      </c>
      <c r="C38" s="1" t="e">
        <f>MID(#REF!, SEARCH("Ser#:",#REF!) + LEN("Ser#:") +1, 99)</f>
        <v>#REF!</v>
      </c>
      <c r="D38" s="1" t="e">
        <f>MID(#REF!, SEARCH("Make:",#REF!) + LEN("Make:") +1, 99)</f>
        <v>#REF!</v>
      </c>
      <c r="E38" s="1" t="e">
        <f t="shared" si="4"/>
        <v>#REF!</v>
      </c>
      <c r="F38" s="1" t="s">
        <v>47</v>
      </c>
      <c r="G38" s="1" t="e">
        <f>MID(#REF!, SEARCH("Model:",#REF!) + LEN("Model:") +1, 99)</f>
        <v>#REF!</v>
      </c>
      <c r="H38" s="1" t="e">
        <f t="shared" si="5"/>
        <v>#REF!</v>
      </c>
      <c r="I38" s="1">
        <v>27</v>
      </c>
      <c r="J38" s="2" t="s">
        <v>40</v>
      </c>
      <c r="K38" s="1" t="s">
        <v>81</v>
      </c>
    </row>
    <row r="39" spans="1:11" x14ac:dyDescent="0.25">
      <c r="A39" s="1">
        <v>38</v>
      </c>
      <c r="C39" s="1" t="e">
        <f>MID(#REF!, SEARCH("Ser#:",#REF!) + LEN("Ser#:") +1, 99)</f>
        <v>#REF!</v>
      </c>
      <c r="D39" s="1" t="e">
        <f>MID(#REF!, SEARCH("Make:",#REF!) + LEN("Make:") +1, 99)</f>
        <v>#REF!</v>
      </c>
      <c r="E39" s="1" t="e">
        <f t="shared" si="4"/>
        <v>#REF!</v>
      </c>
      <c r="F39" s="1" t="s">
        <v>82</v>
      </c>
      <c r="G39" s="1" t="e">
        <f>MID(#REF!, SEARCH("Model:",#REF!) + LEN("Model:") +1, 99)</f>
        <v>#REF!</v>
      </c>
      <c r="H39" s="1" t="e">
        <f t="shared" si="5"/>
        <v>#REF!</v>
      </c>
      <c r="I39" s="1" t="s">
        <v>23</v>
      </c>
      <c r="J39" s="2" t="s">
        <v>10</v>
      </c>
      <c r="K39" s="1" t="s">
        <v>83</v>
      </c>
    </row>
    <row r="40" spans="1:11" x14ac:dyDescent="0.25">
      <c r="A40" s="1">
        <v>39</v>
      </c>
      <c r="C40" s="1" t="e">
        <f>MID(#REF!, SEARCH("Ser#:",#REF!) + LEN("Ser#:") +1, 99)</f>
        <v>#REF!</v>
      </c>
      <c r="D40" s="1" t="e">
        <f>MID(#REF!, SEARCH("Make:",#REF!) + LEN("Make:") +1, 99)</f>
        <v>#REF!</v>
      </c>
      <c r="E40" s="1" t="e">
        <f t="shared" si="4"/>
        <v>#REF!</v>
      </c>
      <c r="F40" s="1" t="s">
        <v>84</v>
      </c>
      <c r="G40" s="1" t="e">
        <f>MID(#REF!, SEARCH("Model:",#REF!) + LEN("Model:") +1, 99)</f>
        <v>#REF!</v>
      </c>
      <c r="H40" s="1" t="e">
        <f t="shared" si="5"/>
        <v>#REF!</v>
      </c>
      <c r="I40" s="1" t="s">
        <v>85</v>
      </c>
      <c r="J40" s="2" t="s">
        <v>15</v>
      </c>
      <c r="K40" s="1" t="s">
        <v>86</v>
      </c>
    </row>
    <row r="41" spans="1:11" x14ac:dyDescent="0.25">
      <c r="A41" s="1">
        <v>40</v>
      </c>
      <c r="C41" s="1" t="e">
        <f>MID(#REF!, SEARCH("Ser#:",#REF!) + LEN("Ser#:") +1, 99)</f>
        <v>#REF!</v>
      </c>
      <c r="D41" s="1" t="e">
        <f>MID(#REF!, SEARCH("Make:",#REF!) + LEN("Make:") +1, 99)</f>
        <v>#REF!</v>
      </c>
      <c r="E41" s="1" t="e">
        <f t="shared" si="4"/>
        <v>#REF!</v>
      </c>
      <c r="F41" s="1" t="s">
        <v>28</v>
      </c>
      <c r="G41" s="1" t="e">
        <f>MID(#REF!, SEARCH("Model:",#REF!) + LEN("Model:") +1, 99)</f>
        <v>#REF!</v>
      </c>
      <c r="H41" s="1" t="e">
        <f t="shared" si="5"/>
        <v>#REF!</v>
      </c>
      <c r="I41" s="1" t="s">
        <v>87</v>
      </c>
      <c r="J41" s="2" t="s">
        <v>15</v>
      </c>
      <c r="K41" s="1" t="s">
        <v>88</v>
      </c>
    </row>
    <row r="42" spans="1:11" x14ac:dyDescent="0.25">
      <c r="A42" s="1">
        <v>41</v>
      </c>
      <c r="C42" s="1" t="e">
        <f>MID(#REF!, SEARCH("Ser#:",#REF!) + LEN("Ser#:") +1, 99)</f>
        <v>#REF!</v>
      </c>
      <c r="D42" s="1" t="e">
        <f>MID(#REF!, SEARCH("Make:",#REF!) + LEN("Make:") +1, 99)</f>
        <v>#REF!</v>
      </c>
      <c r="E42" s="1" t="e">
        <f t="shared" si="4"/>
        <v>#REF!</v>
      </c>
      <c r="F42" s="1" t="s">
        <v>12</v>
      </c>
      <c r="G42" s="1" t="e">
        <f>MID(#REF!, SEARCH("Model:",#REF!) + LEN("Model:") +1, 99)</f>
        <v>#REF!</v>
      </c>
      <c r="H42" s="1" t="e">
        <f t="shared" si="5"/>
        <v>#REF!</v>
      </c>
      <c r="I42" s="1" t="s">
        <v>89</v>
      </c>
      <c r="J42" s="1" t="s">
        <v>10</v>
      </c>
      <c r="K42" s="1" t="s">
        <v>90</v>
      </c>
    </row>
    <row r="43" spans="1:11" x14ac:dyDescent="0.25">
      <c r="A43" s="1">
        <v>42</v>
      </c>
      <c r="C43" s="1" t="e">
        <f>MID(#REF!, SEARCH("Ser#:",#REF!) + LEN("Ser#:") +1, 99)</f>
        <v>#REF!</v>
      </c>
      <c r="D43" s="1" t="e">
        <f>MID(#REF!, SEARCH("Make:",#REF!) + LEN("Make:") +1, 99)</f>
        <v>#REF!</v>
      </c>
      <c r="E43" s="1" t="e">
        <f t="shared" si="4"/>
        <v>#REF!</v>
      </c>
      <c r="F43" s="1" t="s">
        <v>91</v>
      </c>
      <c r="G43" s="1" t="e">
        <f>MID(#REF!, SEARCH("Model:",#REF!) + LEN("Model:") +1, 99)</f>
        <v>#REF!</v>
      </c>
      <c r="H43" s="1" t="e">
        <f t="shared" si="5"/>
        <v>#REF!</v>
      </c>
      <c r="I43" s="1" t="s">
        <v>92</v>
      </c>
      <c r="J43" s="2" t="s">
        <v>40</v>
      </c>
      <c r="K43" s="1" t="s">
        <v>93</v>
      </c>
    </row>
    <row r="44" spans="1:11" x14ac:dyDescent="0.25">
      <c r="A44" s="1">
        <v>43</v>
      </c>
      <c r="F44" s="1" t="s">
        <v>47</v>
      </c>
      <c r="I44" s="1">
        <v>19</v>
      </c>
      <c r="J44" s="1" t="s">
        <v>10</v>
      </c>
      <c r="K44" s="1" t="s">
        <v>94</v>
      </c>
    </row>
    <row r="45" spans="1:11" x14ac:dyDescent="0.25">
      <c r="A45" s="1">
        <v>44</v>
      </c>
      <c r="C45" s="1" t="e">
        <f>MID(#REF!, SEARCH("Ser#:",#REF!) + LEN("Ser#:") +1, 99)</f>
        <v>#REF!</v>
      </c>
      <c r="D45" s="1" t="e">
        <f>MID(#REF!, SEARCH("Make:",#REF!) + LEN("Make:") +1, 99)</f>
        <v>#REF!</v>
      </c>
      <c r="E45" s="1" t="e">
        <f>LEFT(D45,10)</f>
        <v>#REF!</v>
      </c>
      <c r="F45" s="1" t="s">
        <v>91</v>
      </c>
      <c r="G45" s="1" t="e">
        <f>MID(#REF!, SEARCH("Model:",#REF!) + LEN("Model:") +1, 99)</f>
        <v>#REF!</v>
      </c>
      <c r="H45" s="1" t="e">
        <f>LEFT(G45,15)</f>
        <v>#REF!</v>
      </c>
      <c r="I45" s="1" t="s">
        <v>95</v>
      </c>
      <c r="J45" s="1" t="s">
        <v>10</v>
      </c>
      <c r="K45" s="1" t="s">
        <v>96</v>
      </c>
    </row>
    <row r="46" spans="1:11" x14ac:dyDescent="0.25">
      <c r="A46" s="1">
        <v>45</v>
      </c>
      <c r="C46" s="1" t="e">
        <f>MID(#REF!, SEARCH("Ser#:",#REF!) + LEN("Ser#:") +1, 99)</f>
        <v>#REF!</v>
      </c>
      <c r="D46" s="1" t="e">
        <f>MID(#REF!, SEARCH("Make:",#REF!) + LEN("Make:") +1, 99)</f>
        <v>#REF!</v>
      </c>
      <c r="E46" s="1" t="e">
        <f>LEFT(D46,10)</f>
        <v>#REF!</v>
      </c>
      <c r="F46" s="1" t="s">
        <v>91</v>
      </c>
      <c r="G46" s="1" t="e">
        <f>MID(#REF!, SEARCH("Model:",#REF!) + LEN("Model:") +1, 99)</f>
        <v>#REF!</v>
      </c>
      <c r="H46" s="1" t="e">
        <f>LEFT(G46,15)</f>
        <v>#REF!</v>
      </c>
      <c r="I46" s="1" t="s">
        <v>97</v>
      </c>
      <c r="J46" s="2" t="s">
        <v>15</v>
      </c>
      <c r="K46" s="1" t="s">
        <v>98</v>
      </c>
    </row>
    <row r="47" spans="1:11" x14ac:dyDescent="0.25">
      <c r="A47" s="1">
        <v>46</v>
      </c>
      <c r="C47" s="1" t="e">
        <f>MID(#REF!, SEARCH("Ser#:",#REF!) + LEN("Ser#:") +1, 99)</f>
        <v>#REF!</v>
      </c>
      <c r="D47" s="1" t="e">
        <f>MID(#REF!, SEARCH("Make:",#REF!) + LEN("Make:") +1, 99)</f>
        <v>#REF!</v>
      </c>
      <c r="E47" s="1" t="e">
        <f>LEFT(D47,10)</f>
        <v>#REF!</v>
      </c>
      <c r="F47" s="1" t="s">
        <v>99</v>
      </c>
      <c r="G47" s="1" t="e">
        <f>MID(#REF!, SEARCH("Model:",#REF!) + LEN("Model:") +1, 99)</f>
        <v>#REF!</v>
      </c>
      <c r="H47" s="1" t="e">
        <f>LEFT(G47,15)</f>
        <v>#REF!</v>
      </c>
      <c r="I47" s="1" t="s">
        <v>100</v>
      </c>
      <c r="J47" s="2" t="s">
        <v>101</v>
      </c>
      <c r="K47" s="1" t="s">
        <v>102</v>
      </c>
    </row>
    <row r="48" spans="1:11" x14ac:dyDescent="0.25">
      <c r="A48" s="1">
        <v>47</v>
      </c>
      <c r="C48" s="1" t="e">
        <f>MID(#REF!, SEARCH("Ser#:",#REF!) + LEN("Ser#:") +1, 99)</f>
        <v>#REF!</v>
      </c>
      <c r="D48" s="1" t="e">
        <f>MID(#REF!, SEARCH("Make:",#REF!) + LEN("Make:") +1, 99)</f>
        <v>#REF!</v>
      </c>
      <c r="E48" s="1" t="e">
        <f>LEFT(D48,10)</f>
        <v>#REF!</v>
      </c>
      <c r="F48" s="1" t="s">
        <v>28</v>
      </c>
      <c r="G48" s="1" t="e">
        <f>MID(#REF!, SEARCH("Model:",#REF!) + LEN("Model:") +1, 99)</f>
        <v>#REF!</v>
      </c>
      <c r="H48" s="1" t="e">
        <f>LEFT(G48,15)</f>
        <v>#REF!</v>
      </c>
      <c r="I48" s="1" t="s">
        <v>36</v>
      </c>
      <c r="J48" s="1" t="s">
        <v>35</v>
      </c>
      <c r="K48" s="1" t="s">
        <v>103</v>
      </c>
    </row>
    <row r="49" spans="1:11" x14ac:dyDescent="0.25">
      <c r="A49" s="1">
        <v>48</v>
      </c>
      <c r="F49" s="1" t="s">
        <v>47</v>
      </c>
      <c r="I49" s="1">
        <v>27</v>
      </c>
      <c r="J49" s="2" t="s">
        <v>40</v>
      </c>
      <c r="K49" s="1" t="s">
        <v>104</v>
      </c>
    </row>
    <row r="50" spans="1:11" x14ac:dyDescent="0.25">
      <c r="A50" s="1">
        <v>49</v>
      </c>
      <c r="F50" s="1" t="s">
        <v>105</v>
      </c>
      <c r="I50" s="1" t="s">
        <v>106</v>
      </c>
      <c r="J50" s="1" t="s">
        <v>10</v>
      </c>
      <c r="K50" s="1" t="s">
        <v>107</v>
      </c>
    </row>
    <row r="51" spans="1:11" ht="42" x14ac:dyDescent="0.25">
      <c r="A51" s="1">
        <v>50</v>
      </c>
      <c r="B51" s="3"/>
      <c r="C51" s="3" t="e">
        <f>MID(#REF!, SEARCH("Ser#:",#REF!) + LEN("Ser#:") +1, 99)</f>
        <v>#REF!</v>
      </c>
      <c r="D51" s="3" t="e">
        <f>MID(#REF!, SEARCH("Make:",#REF!) + LEN("Make:") +1, 99)</f>
        <v>#REF!</v>
      </c>
      <c r="E51" s="3" t="e">
        <f t="shared" ref="E51:E114" si="6">LEFT(D51,10)</f>
        <v>#REF!</v>
      </c>
      <c r="F51" s="1" t="s">
        <v>108</v>
      </c>
      <c r="G51" s="3" t="e">
        <f>MID(#REF!, SEARCH("Model:",#REF!) + LEN("Model:") +1, 99)</f>
        <v>#REF!</v>
      </c>
      <c r="H51" s="3" t="e">
        <f t="shared" ref="H51:H114" si="7">LEFT(G51,15)</f>
        <v>#REF!</v>
      </c>
      <c r="I51" s="1" t="s">
        <v>109</v>
      </c>
      <c r="J51" s="1" t="s">
        <v>10</v>
      </c>
      <c r="K51" s="1" t="s">
        <v>110</v>
      </c>
    </row>
    <row r="52" spans="1:11" x14ac:dyDescent="0.25">
      <c r="A52" s="1">
        <v>51</v>
      </c>
      <c r="C52" s="1" t="e">
        <f>MID(#REF!, SEARCH("Ser#:",#REF!) + LEN("Ser#:") +1, 99)</f>
        <v>#REF!</v>
      </c>
      <c r="D52" s="1" t="e">
        <f>MID(#REF!, SEARCH("Make:",#REF!) + LEN("Make:") +1, 99)</f>
        <v>#REF!</v>
      </c>
      <c r="E52" s="1" t="e">
        <f t="shared" si="6"/>
        <v>#REF!</v>
      </c>
      <c r="F52" s="1" t="s">
        <v>12</v>
      </c>
      <c r="G52" s="1" t="e">
        <f>MID(#REF!, SEARCH("Model:",#REF!) + LEN("Model:") +1, 99)</f>
        <v>#REF!</v>
      </c>
      <c r="H52" s="1" t="e">
        <f t="shared" si="7"/>
        <v>#REF!</v>
      </c>
      <c r="I52" s="1" t="s">
        <v>111</v>
      </c>
      <c r="J52" s="2" t="s">
        <v>15</v>
      </c>
      <c r="K52" s="1">
        <v>371904851</v>
      </c>
    </row>
    <row r="53" spans="1:11" x14ac:dyDescent="0.25">
      <c r="A53" s="1">
        <v>52</v>
      </c>
      <c r="C53" s="1" t="e">
        <f>MID(#REF!, SEARCH("Ser#:",#REF!) + LEN("Ser#:") +1, 99)</f>
        <v>#REF!</v>
      </c>
      <c r="D53" s="1" t="e">
        <f>MID(#REF!, SEARCH("Make:",#REF!) + LEN("Make:") +1, 99)</f>
        <v>#REF!</v>
      </c>
      <c r="E53" s="1" t="e">
        <f t="shared" si="6"/>
        <v>#REF!</v>
      </c>
      <c r="F53" s="1" t="s">
        <v>22</v>
      </c>
      <c r="G53" s="1" t="e">
        <f>MID(#REF!, SEARCH("Model:",#REF!) + LEN("Model:") +1, 99)</f>
        <v>#REF!</v>
      </c>
      <c r="H53" s="1" t="e">
        <f t="shared" si="7"/>
        <v>#REF!</v>
      </c>
      <c r="I53" s="1" t="s">
        <v>23</v>
      </c>
      <c r="J53" s="2" t="s">
        <v>10</v>
      </c>
      <c r="K53" s="1" t="s">
        <v>112</v>
      </c>
    </row>
    <row r="54" spans="1:11" x14ac:dyDescent="0.25">
      <c r="A54" s="1">
        <v>53</v>
      </c>
      <c r="C54" s="1" t="e">
        <f>MID(#REF!, SEARCH("Ser#:",#REF!) + LEN("Ser#:") +1, 99)</f>
        <v>#REF!</v>
      </c>
      <c r="D54" s="1" t="e">
        <f>MID(#REF!, SEARCH("Make:",#REF!) + LEN("Make:") +1, 99)</f>
        <v>#REF!</v>
      </c>
      <c r="E54" s="1" t="e">
        <f t="shared" si="6"/>
        <v>#REF!</v>
      </c>
      <c r="F54" s="1" t="s">
        <v>47</v>
      </c>
      <c r="G54" s="1" t="e">
        <f>MID(#REF!, SEARCH("Model:",#REF!) + LEN("Model:") +1, 99)</f>
        <v>#REF!</v>
      </c>
      <c r="H54" s="1" t="e">
        <f t="shared" si="7"/>
        <v>#REF!</v>
      </c>
      <c r="I54" s="1" t="s">
        <v>113</v>
      </c>
      <c r="J54" s="1" t="s">
        <v>35</v>
      </c>
      <c r="K54" s="1" t="s">
        <v>114</v>
      </c>
    </row>
    <row r="55" spans="1:11" x14ac:dyDescent="0.25">
      <c r="A55" s="1">
        <v>54</v>
      </c>
      <c r="C55" s="1" t="e">
        <f>MID(#REF!, SEARCH("Ser#:",#REF!) + LEN("Ser#:") +1, 99)</f>
        <v>#REF!</v>
      </c>
      <c r="D55" s="1" t="e">
        <f>MID(#REF!, SEARCH("Make:",#REF!) + LEN("Make:") +1, 99)</f>
        <v>#REF!</v>
      </c>
      <c r="E55" s="1" t="e">
        <f t="shared" si="6"/>
        <v>#REF!</v>
      </c>
      <c r="F55" s="1" t="s">
        <v>28</v>
      </c>
      <c r="G55" s="1" t="e">
        <f>MID(#REF!, SEARCH("Model:",#REF!) + LEN("Model:") +1, 99)</f>
        <v>#REF!</v>
      </c>
      <c r="H55" s="1" t="e">
        <f t="shared" si="7"/>
        <v>#REF!</v>
      </c>
      <c r="I55" s="1" t="s">
        <v>36</v>
      </c>
      <c r="J55" s="1" t="s">
        <v>10</v>
      </c>
      <c r="K55" s="1" t="s">
        <v>115</v>
      </c>
    </row>
    <row r="56" spans="1:11" x14ac:dyDescent="0.25">
      <c r="A56" s="1">
        <v>55</v>
      </c>
      <c r="C56" s="1" t="e">
        <f>MID(#REF!, SEARCH("Ser#:",#REF!) + LEN("Ser#:") +1, 99)</f>
        <v>#REF!</v>
      </c>
      <c r="D56" s="1" t="e">
        <f>MID(#REF!, SEARCH("Make:",#REF!) + LEN("Make:") +1, 99)</f>
        <v>#REF!</v>
      </c>
      <c r="E56" s="1" t="e">
        <f t="shared" si="6"/>
        <v>#REF!</v>
      </c>
      <c r="F56" s="1" t="s">
        <v>47</v>
      </c>
      <c r="G56" s="1" t="e">
        <f>MID(#REF!, SEARCH("Model:",#REF!) + LEN("Model:") +1, 99)</f>
        <v>#REF!</v>
      </c>
      <c r="H56" s="1" t="e">
        <f t="shared" si="7"/>
        <v>#REF!</v>
      </c>
      <c r="I56" s="1" t="s">
        <v>116</v>
      </c>
      <c r="J56" s="2" t="s">
        <v>40</v>
      </c>
      <c r="K56" s="1" t="s">
        <v>117</v>
      </c>
    </row>
    <row r="57" spans="1:11" x14ac:dyDescent="0.25">
      <c r="A57" s="1">
        <v>56</v>
      </c>
      <c r="C57" s="1" t="e">
        <f>MID(#REF!, SEARCH("Ser#:",#REF!) + LEN("Ser#:") +1, 99)</f>
        <v>#REF!</v>
      </c>
      <c r="D57" s="1" t="e">
        <f>MID(#REF!, SEARCH("Make:",#REF!) + LEN("Make:") +1, 99)</f>
        <v>#REF!</v>
      </c>
      <c r="E57" s="1" t="e">
        <f t="shared" si="6"/>
        <v>#REF!</v>
      </c>
      <c r="F57" s="1" t="s">
        <v>38</v>
      </c>
      <c r="G57" s="1" t="e">
        <f>MID(#REF!, SEARCH("Model:",#REF!) + LEN("Model:") +1, 99)</f>
        <v>#REF!</v>
      </c>
      <c r="H57" s="1" t="e">
        <f t="shared" si="7"/>
        <v>#REF!</v>
      </c>
      <c r="I57" s="1" t="s">
        <v>118</v>
      </c>
      <c r="J57" s="1" t="s">
        <v>10</v>
      </c>
      <c r="K57" s="1" t="s">
        <v>119</v>
      </c>
    </row>
    <row r="58" spans="1:11" x14ac:dyDescent="0.25">
      <c r="A58" s="1">
        <v>57</v>
      </c>
      <c r="C58" s="1" t="e">
        <f>MID(#REF!, SEARCH("Ser#:",#REF!) + LEN("Ser#:") +1, 99)</f>
        <v>#REF!</v>
      </c>
      <c r="D58" s="1" t="e">
        <f>MID(#REF!, SEARCH("Make:",#REF!) + LEN("Make:") +1, 99)</f>
        <v>#REF!</v>
      </c>
      <c r="E58" s="1" t="e">
        <f t="shared" si="6"/>
        <v>#REF!</v>
      </c>
      <c r="F58" s="1" t="s">
        <v>120</v>
      </c>
      <c r="G58" s="1" t="e">
        <f>MID(#REF!, SEARCH("Model:",#REF!) + LEN("Model:") +1, 99)</f>
        <v>#REF!</v>
      </c>
      <c r="H58" s="1" t="e">
        <f t="shared" si="7"/>
        <v>#REF!</v>
      </c>
      <c r="I58" s="1" t="s">
        <v>121</v>
      </c>
      <c r="J58" s="2" t="s">
        <v>18</v>
      </c>
      <c r="K58" s="1" t="s">
        <v>122</v>
      </c>
    </row>
    <row r="59" spans="1:11" x14ac:dyDescent="0.25">
      <c r="A59" s="1">
        <v>58</v>
      </c>
      <c r="C59" s="1" t="e">
        <f>MID(#REF!, SEARCH("Ser#:",#REF!) + LEN("Ser#:") +1, 99)</f>
        <v>#REF!</v>
      </c>
      <c r="D59" s="1" t="e">
        <f>MID(#REF!, SEARCH("Make:",#REF!) + LEN("Make:") +1, 99)</f>
        <v>#REF!</v>
      </c>
      <c r="E59" s="1" t="e">
        <f t="shared" si="6"/>
        <v>#REF!</v>
      </c>
      <c r="F59" s="1" t="s">
        <v>60</v>
      </c>
      <c r="G59" s="1" t="e">
        <f>MID(#REF!, SEARCH("Model:",#REF!) + LEN("Model:") +1, 99)</f>
        <v>#REF!</v>
      </c>
      <c r="H59" s="1" t="e">
        <f t="shared" si="7"/>
        <v>#REF!</v>
      </c>
      <c r="I59" s="1" t="s">
        <v>23</v>
      </c>
      <c r="J59" s="1" t="s">
        <v>10</v>
      </c>
      <c r="K59" s="1" t="s">
        <v>123</v>
      </c>
    </row>
    <row r="60" spans="1:11" ht="42" x14ac:dyDescent="0.25">
      <c r="A60" s="1">
        <v>59</v>
      </c>
      <c r="C60" s="1" t="e">
        <f>MID(#REF!, SEARCH("Ser#:",#REF!) + LEN("Ser#:") +1, 99)</f>
        <v>#REF!</v>
      </c>
      <c r="D60" s="1" t="e">
        <f>MID(#REF!, SEARCH("Make:",#REF!) + LEN("Make:") +1, 99)</f>
        <v>#REF!</v>
      </c>
      <c r="E60" s="1" t="e">
        <f t="shared" si="6"/>
        <v>#REF!</v>
      </c>
      <c r="F60" s="1" t="s">
        <v>124</v>
      </c>
      <c r="G60" s="1" t="e">
        <f>MID(#REF!, SEARCH("Model:",#REF!) + LEN("Model:") +1, 99)</f>
        <v>#REF!</v>
      </c>
      <c r="H60" s="1" t="e">
        <f t="shared" si="7"/>
        <v>#REF!</v>
      </c>
      <c r="I60" s="1" t="s">
        <v>125</v>
      </c>
      <c r="J60" s="2" t="s">
        <v>10</v>
      </c>
      <c r="K60" s="1" t="s">
        <v>126</v>
      </c>
    </row>
    <row r="61" spans="1:11" x14ac:dyDescent="0.25">
      <c r="A61" s="1">
        <v>60</v>
      </c>
      <c r="C61" s="1" t="e">
        <f>MID(#REF!, SEARCH("Ser#:",#REF!) + LEN("Ser#:") +1, 99)</f>
        <v>#REF!</v>
      </c>
      <c r="D61" s="1" t="e">
        <f>MID(#REF!, SEARCH("Make:",#REF!) + LEN("Make:") +1, 99)</f>
        <v>#REF!</v>
      </c>
      <c r="E61" s="1" t="e">
        <f t="shared" si="6"/>
        <v>#REF!</v>
      </c>
      <c r="F61" s="1" t="s">
        <v>47</v>
      </c>
      <c r="G61" s="1" t="e">
        <f>MID(#REF!, SEARCH("Model:",#REF!) + LEN("Model:") +1, 99)</f>
        <v>#REF!</v>
      </c>
      <c r="H61" s="1" t="e">
        <f t="shared" si="7"/>
        <v>#REF!</v>
      </c>
      <c r="I61" s="1" t="s">
        <v>113</v>
      </c>
      <c r="J61" s="1" t="s">
        <v>35</v>
      </c>
      <c r="K61" s="1" t="s">
        <v>127</v>
      </c>
    </row>
    <row r="62" spans="1:11" x14ac:dyDescent="0.25">
      <c r="A62" s="1">
        <v>61</v>
      </c>
      <c r="C62" s="1" t="e">
        <f>MID(#REF!, SEARCH("Ser#:",#REF!) + LEN("Ser#:") +1, 99)</f>
        <v>#REF!</v>
      </c>
      <c r="D62" s="1" t="e">
        <f>MID(#REF!, SEARCH("Make:",#REF!) + LEN("Make:") +1, 99)</f>
        <v>#REF!</v>
      </c>
      <c r="E62" s="1" t="e">
        <f t="shared" si="6"/>
        <v>#REF!</v>
      </c>
      <c r="F62" s="1" t="s">
        <v>22</v>
      </c>
      <c r="G62" s="1" t="e">
        <f>MID(#REF!, SEARCH("Model:",#REF!) + LEN("Model:") +1, 99)</f>
        <v>#REF!</v>
      </c>
      <c r="H62" s="1" t="e">
        <f t="shared" si="7"/>
        <v>#REF!</v>
      </c>
      <c r="I62" s="1" t="s">
        <v>23</v>
      </c>
      <c r="J62" s="1" t="s">
        <v>35</v>
      </c>
      <c r="K62" s="1" t="s">
        <v>128</v>
      </c>
    </row>
    <row r="63" spans="1:11" x14ac:dyDescent="0.25">
      <c r="A63" s="1">
        <v>62</v>
      </c>
      <c r="C63" s="1" t="e">
        <f>MID(#REF!, SEARCH("Ser#:",#REF!) + LEN("Ser#:") +1, 99)</f>
        <v>#REF!</v>
      </c>
      <c r="D63" s="1" t="e">
        <f>MID(#REF!, SEARCH("Make:",#REF!) + LEN("Make:") +1, 99)</f>
        <v>#REF!</v>
      </c>
      <c r="E63" s="1" t="e">
        <f t="shared" si="6"/>
        <v>#REF!</v>
      </c>
      <c r="F63" s="1" t="s">
        <v>73</v>
      </c>
      <c r="G63" s="1" t="e">
        <f>MID(#REF!, SEARCH("Model:",#REF!) + LEN("Model:") +1, 99)</f>
        <v>#REF!</v>
      </c>
      <c r="H63" s="1" t="e">
        <f t="shared" si="7"/>
        <v>#REF!</v>
      </c>
      <c r="I63" s="1" t="s">
        <v>129</v>
      </c>
      <c r="J63" s="2" t="s">
        <v>15</v>
      </c>
      <c r="K63" s="1" t="s">
        <v>130</v>
      </c>
    </row>
    <row r="64" spans="1:11" x14ac:dyDescent="0.25">
      <c r="A64" s="1">
        <v>63</v>
      </c>
      <c r="B64" s="3"/>
      <c r="C64" s="3" t="e">
        <f>MID(#REF!, SEARCH("Ser#:",#REF!) + LEN("Ser#:") +1, 99)</f>
        <v>#REF!</v>
      </c>
      <c r="D64" s="3" t="e">
        <f>MID(#REF!, SEARCH("Make:",#REF!) + LEN("Make:") +1, 99)</f>
        <v>#REF!</v>
      </c>
      <c r="E64" s="3" t="e">
        <f t="shared" si="6"/>
        <v>#REF!</v>
      </c>
      <c r="F64" s="1" t="s">
        <v>131</v>
      </c>
      <c r="G64" s="3" t="e">
        <f>MID(#REF!, SEARCH("Model:",#REF!) + LEN("Model:") +1, 99)</f>
        <v>#REF!</v>
      </c>
      <c r="H64" s="3" t="e">
        <f t="shared" si="7"/>
        <v>#REF!</v>
      </c>
      <c r="I64" s="1" t="s">
        <v>132</v>
      </c>
      <c r="J64" s="2" t="s">
        <v>101</v>
      </c>
      <c r="K64" s="2" t="s">
        <v>133</v>
      </c>
    </row>
    <row r="65" spans="1:11" x14ac:dyDescent="0.25">
      <c r="A65" s="1">
        <v>64</v>
      </c>
      <c r="C65" s="1" t="e">
        <f>MID(#REF!, SEARCH("Ser#:",#REF!) + LEN("Ser#:") +1, 99)</f>
        <v>#REF!</v>
      </c>
      <c r="D65" s="1" t="e">
        <f>MID(#REF!, SEARCH("Make:",#REF!) + LEN("Make:") +1, 99)</f>
        <v>#REF!</v>
      </c>
      <c r="E65" s="1" t="e">
        <f t="shared" si="6"/>
        <v>#REF!</v>
      </c>
      <c r="F65" s="1" t="s">
        <v>12</v>
      </c>
      <c r="G65" s="1" t="e">
        <f>MID(#REF!, SEARCH("Model:",#REF!) + LEN("Model:") +1, 99)</f>
        <v>#REF!</v>
      </c>
      <c r="H65" s="1" t="e">
        <f t="shared" si="7"/>
        <v>#REF!</v>
      </c>
      <c r="I65" s="1" t="s">
        <v>134</v>
      </c>
      <c r="J65" s="1" t="s">
        <v>10</v>
      </c>
      <c r="K65" s="1" t="s">
        <v>135</v>
      </c>
    </row>
    <row r="66" spans="1:11" x14ac:dyDescent="0.25">
      <c r="A66" s="1">
        <v>65</v>
      </c>
      <c r="C66" s="1" t="e">
        <f>MID(#REF!, SEARCH("Ser#:",#REF!) + LEN("Ser#:") +1, 99)</f>
        <v>#REF!</v>
      </c>
      <c r="D66" s="1" t="e">
        <f>MID(#REF!, SEARCH("Make:",#REF!) + LEN("Make:") +1, 99)</f>
        <v>#REF!</v>
      </c>
      <c r="E66" s="1" t="e">
        <f t="shared" si="6"/>
        <v>#REF!</v>
      </c>
      <c r="F66" s="1" t="s">
        <v>28</v>
      </c>
      <c r="G66" s="1" t="e">
        <f>MID(#REF!, SEARCH("Model:",#REF!) + LEN("Model:") +1, 99)</f>
        <v>#REF!</v>
      </c>
      <c r="H66" s="1" t="e">
        <f t="shared" si="7"/>
        <v>#REF!</v>
      </c>
      <c r="I66" s="1" t="s">
        <v>136</v>
      </c>
      <c r="J66" s="2" t="s">
        <v>10</v>
      </c>
      <c r="K66" s="1" t="s">
        <v>137</v>
      </c>
    </row>
    <row r="67" spans="1:11" x14ac:dyDescent="0.25">
      <c r="A67" s="1">
        <v>66</v>
      </c>
      <c r="C67" s="1" t="e">
        <f>MID(#REF!, SEARCH("Ser#:",#REF!) + LEN("Ser#:") +1, 99)</f>
        <v>#REF!</v>
      </c>
      <c r="D67" s="1" t="e">
        <f>MID(#REF!, SEARCH("Make:",#REF!) + LEN("Make:") +1, 99)</f>
        <v>#REF!</v>
      </c>
      <c r="E67" s="1" t="e">
        <f t="shared" si="6"/>
        <v>#REF!</v>
      </c>
      <c r="F67" s="1" t="s">
        <v>138</v>
      </c>
      <c r="G67" s="1" t="e">
        <f>MID(#REF!, SEARCH("Model:",#REF!) + LEN("Model:") +1, 99)</f>
        <v>#REF!</v>
      </c>
      <c r="H67" s="1" t="e">
        <f t="shared" si="7"/>
        <v>#REF!</v>
      </c>
      <c r="I67" s="1" t="s">
        <v>139</v>
      </c>
      <c r="J67" s="1" t="s">
        <v>35</v>
      </c>
      <c r="K67" s="1" t="s">
        <v>140</v>
      </c>
    </row>
    <row r="68" spans="1:11" x14ac:dyDescent="0.25">
      <c r="A68" s="1">
        <v>67</v>
      </c>
      <c r="C68" s="1" t="e">
        <f>MID(#REF!, SEARCH("Ser#:",#REF!) + LEN("Ser#:") +1, 99)</f>
        <v>#REF!</v>
      </c>
      <c r="D68" s="1" t="e">
        <f>MID(#REF!, SEARCH("Make:",#REF!) + LEN("Make:") +1, 99)</f>
        <v>#REF!</v>
      </c>
      <c r="E68" s="1" t="e">
        <f t="shared" si="6"/>
        <v>#REF!</v>
      </c>
      <c r="F68" s="1" t="s">
        <v>141</v>
      </c>
      <c r="G68" s="1" t="e">
        <f>MID(#REF!, SEARCH("Model:",#REF!) + LEN("Model:") +1, 99)</f>
        <v>#REF!</v>
      </c>
      <c r="H68" s="1" t="e">
        <f t="shared" si="7"/>
        <v>#REF!</v>
      </c>
      <c r="I68" s="1" t="s">
        <v>142</v>
      </c>
      <c r="J68" s="2" t="s">
        <v>7</v>
      </c>
      <c r="K68" s="1" t="s">
        <v>143</v>
      </c>
    </row>
    <row r="69" spans="1:11" x14ac:dyDescent="0.25">
      <c r="A69" s="1">
        <v>68</v>
      </c>
      <c r="C69" s="1" t="e">
        <f>MID(#REF!, SEARCH("Ser#:",#REF!) + LEN("Ser#:") +1, 99)</f>
        <v>#REF!</v>
      </c>
      <c r="D69" s="1" t="e">
        <f>MID(#REF!, SEARCH("Make:",#REF!) + LEN("Make:") +1, 99)</f>
        <v>#REF!</v>
      </c>
      <c r="E69" s="1" t="e">
        <f t="shared" si="6"/>
        <v>#REF!</v>
      </c>
      <c r="F69" s="1" t="s">
        <v>28</v>
      </c>
      <c r="G69" s="1" t="e">
        <f>MID(#REF!, SEARCH("Model:",#REF!) + LEN("Model:") +1, 99)</f>
        <v>#REF!</v>
      </c>
      <c r="H69" s="1" t="e">
        <f t="shared" si="7"/>
        <v>#REF!</v>
      </c>
      <c r="I69" s="1" t="s">
        <v>144</v>
      </c>
      <c r="J69" s="1" t="s">
        <v>10</v>
      </c>
      <c r="K69" s="1" t="s">
        <v>145</v>
      </c>
    </row>
    <row r="70" spans="1:11" x14ac:dyDescent="0.25">
      <c r="A70" s="1">
        <v>69</v>
      </c>
      <c r="C70" s="1" t="e">
        <f>MID(#REF!, SEARCH("Ser#:",#REF!) + LEN("Ser#:") +1, 99)</f>
        <v>#REF!</v>
      </c>
      <c r="D70" s="1" t="e">
        <f>MID(#REF!, SEARCH("Make:",#REF!) + LEN("Make:") +1, 99)</f>
        <v>#REF!</v>
      </c>
      <c r="E70" s="1" t="e">
        <f t="shared" si="6"/>
        <v>#REF!</v>
      </c>
      <c r="F70" s="1" t="s">
        <v>47</v>
      </c>
      <c r="G70" s="1" t="e">
        <f>MID(#REF!, SEARCH("Model:",#REF!) + LEN("Model:") +1, 99)</f>
        <v>#REF!</v>
      </c>
      <c r="H70" s="1" t="e">
        <f t="shared" si="7"/>
        <v>#REF!</v>
      </c>
      <c r="I70" s="1">
        <v>26</v>
      </c>
      <c r="J70" s="1" t="s">
        <v>10</v>
      </c>
      <c r="K70" s="1" t="s">
        <v>146</v>
      </c>
    </row>
    <row r="71" spans="1:11" x14ac:dyDescent="0.25">
      <c r="A71" s="1">
        <v>70</v>
      </c>
      <c r="C71" s="1" t="e">
        <f>MID(#REF!, SEARCH("Ser#:",#REF!) + LEN("Ser#:") +1, 99)</f>
        <v>#REF!</v>
      </c>
      <c r="D71" s="1" t="e">
        <f>MID(#REF!, SEARCH("Make:",#REF!) + LEN("Make:") +1, 99)</f>
        <v>#REF!</v>
      </c>
      <c r="E71" s="1" t="e">
        <f t="shared" si="6"/>
        <v>#REF!</v>
      </c>
      <c r="F71" s="1" t="s">
        <v>12</v>
      </c>
      <c r="G71" s="1" t="e">
        <f>MID(#REF!, SEARCH("Model:",#REF!) + LEN("Model:") +1, 99)</f>
        <v>#REF!</v>
      </c>
      <c r="H71" s="1" t="e">
        <f t="shared" si="7"/>
        <v>#REF!</v>
      </c>
      <c r="I71" s="1" t="s">
        <v>147</v>
      </c>
      <c r="J71" s="2" t="s">
        <v>10</v>
      </c>
      <c r="K71" s="1" t="s">
        <v>148</v>
      </c>
    </row>
    <row r="72" spans="1:11" x14ac:dyDescent="0.25">
      <c r="A72" s="1">
        <v>71</v>
      </c>
      <c r="C72" s="1" t="e">
        <f>MID(#REF!, SEARCH("Ser#:",#REF!) + LEN("Ser#:") +1, 99)</f>
        <v>#REF!</v>
      </c>
      <c r="D72" s="1" t="e">
        <f>MID(#REF!, SEARCH("Make:",#REF!) + LEN("Make:") +1, 99)</f>
        <v>#REF!</v>
      </c>
      <c r="E72" s="1" t="e">
        <f t="shared" si="6"/>
        <v>#REF!</v>
      </c>
      <c r="F72" s="1" t="s">
        <v>149</v>
      </c>
      <c r="G72" s="1" t="e">
        <f>MID(#REF!, SEARCH("Model:",#REF!) + LEN("Model:") +1, 99)</f>
        <v>#REF!</v>
      </c>
      <c r="H72" s="1" t="e">
        <f t="shared" si="7"/>
        <v>#REF!</v>
      </c>
      <c r="I72" s="1" t="s">
        <v>150</v>
      </c>
      <c r="J72" s="2" t="s">
        <v>7</v>
      </c>
      <c r="K72" s="1" t="s">
        <v>151</v>
      </c>
    </row>
    <row r="73" spans="1:11" x14ac:dyDescent="0.25">
      <c r="A73" s="1">
        <v>72</v>
      </c>
      <c r="C73" s="1" t="e">
        <f>MID(#REF!, SEARCH("Ser#:",#REF!) + LEN("Ser#:") +1, 99)</f>
        <v>#REF!</v>
      </c>
      <c r="D73" s="1" t="e">
        <f>MID(#REF!, SEARCH("Make:",#REF!) + LEN("Make:") +1, 99)</f>
        <v>#REF!</v>
      </c>
      <c r="E73" s="1" t="e">
        <f t="shared" si="6"/>
        <v>#REF!</v>
      </c>
      <c r="F73" s="1" t="s">
        <v>91</v>
      </c>
      <c r="G73" s="1" t="e">
        <f>MID(#REF!, SEARCH("Model:",#REF!) + LEN("Model:") +1, 99)</f>
        <v>#REF!</v>
      </c>
      <c r="H73" s="1" t="e">
        <f t="shared" si="7"/>
        <v>#REF!</v>
      </c>
      <c r="I73" s="1" t="s">
        <v>152</v>
      </c>
      <c r="J73" s="1" t="s">
        <v>35</v>
      </c>
      <c r="K73" s="1" t="s">
        <v>153</v>
      </c>
    </row>
    <row r="74" spans="1:11" x14ac:dyDescent="0.25">
      <c r="A74" s="1">
        <v>73</v>
      </c>
      <c r="C74" s="1" t="e">
        <f>MID(#REF!, SEARCH("Ser#:",#REF!) + LEN("Ser#:") +1, 99)</f>
        <v>#REF!</v>
      </c>
      <c r="D74" s="1" t="e">
        <f>MID(#REF!, SEARCH("Make:",#REF!) + LEN("Make:") +1, 99)</f>
        <v>#REF!</v>
      </c>
      <c r="E74" s="1" t="e">
        <f t="shared" si="6"/>
        <v>#REF!</v>
      </c>
      <c r="F74" s="1" t="s">
        <v>120</v>
      </c>
      <c r="G74" s="1" t="e">
        <f>MID(#REF!, SEARCH("Model:",#REF!) + LEN("Model:") +1, 99)</f>
        <v>#REF!</v>
      </c>
      <c r="H74" s="1" t="e">
        <f t="shared" si="7"/>
        <v>#REF!</v>
      </c>
      <c r="I74" s="1" t="s">
        <v>154</v>
      </c>
      <c r="J74" s="2" t="s">
        <v>18</v>
      </c>
      <c r="K74" s="1" t="s">
        <v>155</v>
      </c>
    </row>
    <row r="75" spans="1:11" x14ac:dyDescent="0.25">
      <c r="A75" s="1">
        <v>75</v>
      </c>
      <c r="C75" s="1" t="e">
        <f>MID(#REF!, SEARCH("Ser#:",#REF!) + LEN("Ser#:") +1, 99)</f>
        <v>#REF!</v>
      </c>
      <c r="D75" s="1" t="e">
        <f>MID(#REF!, SEARCH("Make:",#REF!) + LEN("Make:") +1, 99)</f>
        <v>#REF!</v>
      </c>
      <c r="E75" s="1" t="e">
        <f t="shared" si="6"/>
        <v>#REF!</v>
      </c>
      <c r="F75" s="1" t="s">
        <v>28</v>
      </c>
      <c r="G75" s="1" t="e">
        <f>MID(#REF!, SEARCH("Model:",#REF!) + LEN("Model:") +1, 99)</f>
        <v>#REF!</v>
      </c>
      <c r="H75" s="1" t="e">
        <f t="shared" si="7"/>
        <v>#REF!</v>
      </c>
      <c r="I75" s="1" t="s">
        <v>156</v>
      </c>
      <c r="J75" s="1" t="s">
        <v>10</v>
      </c>
      <c r="K75" s="1" t="s">
        <v>157</v>
      </c>
    </row>
    <row r="76" spans="1:11" x14ac:dyDescent="0.25">
      <c r="A76" s="1">
        <v>76</v>
      </c>
      <c r="C76" s="1" t="e">
        <f>MID(#REF!, SEARCH("Ser#:",#REF!) + LEN("Ser#:") +1, 99)</f>
        <v>#REF!</v>
      </c>
      <c r="D76" s="1" t="e">
        <f>MID(#REF!, SEARCH("Make:",#REF!) + LEN("Make:") +1, 99)</f>
        <v>#REF!</v>
      </c>
      <c r="E76" s="1" t="e">
        <f t="shared" si="6"/>
        <v>#REF!</v>
      </c>
      <c r="F76" s="1" t="s">
        <v>12</v>
      </c>
      <c r="G76" s="1" t="e">
        <f>MID(#REF!, SEARCH("Model:",#REF!) + LEN("Model:") +1, 99)</f>
        <v>#REF!</v>
      </c>
      <c r="H76" s="1" t="e">
        <f t="shared" si="7"/>
        <v>#REF!</v>
      </c>
      <c r="I76" s="1" t="s">
        <v>158</v>
      </c>
      <c r="J76" s="2" t="s">
        <v>159</v>
      </c>
      <c r="K76" s="1" t="s">
        <v>160</v>
      </c>
    </row>
    <row r="77" spans="1:11" x14ac:dyDescent="0.25">
      <c r="A77" s="1">
        <v>77</v>
      </c>
      <c r="C77" s="1" t="e">
        <f>MID(#REF!, SEARCH("Ser#:",#REF!) + LEN("Ser#:") +1, 99)</f>
        <v>#REF!</v>
      </c>
      <c r="D77" s="1" t="e">
        <f>MID(#REF!, SEARCH("Make:",#REF!) + LEN("Make:") +1, 99)</f>
        <v>#REF!</v>
      </c>
      <c r="E77" s="1" t="e">
        <f t="shared" si="6"/>
        <v>#REF!</v>
      </c>
      <c r="F77" s="1" t="s">
        <v>28</v>
      </c>
      <c r="G77" s="1" t="e">
        <f>MID(#REF!, SEARCH("Model:",#REF!) + LEN("Model:") +1, 99)</f>
        <v>#REF!</v>
      </c>
      <c r="H77" s="1" t="e">
        <f t="shared" si="7"/>
        <v>#REF!</v>
      </c>
      <c r="I77" s="1" t="s">
        <v>136</v>
      </c>
      <c r="J77" s="1" t="s">
        <v>10</v>
      </c>
      <c r="K77" s="1" t="s">
        <v>161</v>
      </c>
    </row>
    <row r="78" spans="1:11" x14ac:dyDescent="0.25">
      <c r="A78" s="1">
        <v>78</v>
      </c>
      <c r="C78" s="1" t="e">
        <f>MID(#REF!, SEARCH("Ser#:",#REF!) + LEN("Ser#:") +1, 99)</f>
        <v>#REF!</v>
      </c>
      <c r="D78" s="1" t="e">
        <f>MID(#REF!, SEARCH("Make:",#REF!) + LEN("Make:") +1, 99)</f>
        <v>#REF!</v>
      </c>
      <c r="E78" s="1" t="e">
        <f t="shared" si="6"/>
        <v>#REF!</v>
      </c>
      <c r="F78" s="1" t="s">
        <v>28</v>
      </c>
      <c r="G78" s="1" t="e">
        <f>MID(#REF!, SEARCH("Model:",#REF!) + LEN("Model:") +1, 99)</f>
        <v>#REF!</v>
      </c>
      <c r="H78" s="1" t="e">
        <f t="shared" si="7"/>
        <v>#REF!</v>
      </c>
      <c r="I78" s="1" t="s">
        <v>162</v>
      </c>
      <c r="J78" s="1" t="s">
        <v>10</v>
      </c>
      <c r="K78" s="1" t="s">
        <v>163</v>
      </c>
    </row>
    <row r="79" spans="1:11" x14ac:dyDescent="0.25">
      <c r="A79" s="1">
        <v>79</v>
      </c>
      <c r="C79" s="1" t="e">
        <f>MID(#REF!, SEARCH("Ser#:",#REF!) + LEN("Ser#:") +1, 99)</f>
        <v>#REF!</v>
      </c>
      <c r="D79" s="1" t="e">
        <f>MID(#REF!, SEARCH("Make:",#REF!) + LEN("Make:") +1, 99)</f>
        <v>#REF!</v>
      </c>
      <c r="E79" s="1" t="e">
        <f t="shared" si="6"/>
        <v>#REF!</v>
      </c>
      <c r="F79" s="1" t="s">
        <v>28</v>
      </c>
      <c r="G79" s="1" t="e">
        <f>MID(#REF!, SEARCH("Model:",#REF!) + LEN("Model:") +1, 99)</f>
        <v>#REF!</v>
      </c>
      <c r="H79" s="1" t="e">
        <f t="shared" si="7"/>
        <v>#REF!</v>
      </c>
      <c r="I79" s="1" t="s">
        <v>156</v>
      </c>
      <c r="J79" s="1" t="s">
        <v>10</v>
      </c>
      <c r="K79" s="1" t="s">
        <v>164</v>
      </c>
    </row>
    <row r="80" spans="1:11" x14ac:dyDescent="0.25">
      <c r="A80" s="1">
        <v>80</v>
      </c>
      <c r="C80" s="1" t="e">
        <f>MID(#REF!, SEARCH("Ser#:",#REF!) + LEN("Ser#:") +1, 99)</f>
        <v>#REF!</v>
      </c>
      <c r="D80" s="1" t="e">
        <f>MID(#REF!, SEARCH("Make:",#REF!) + LEN("Make:") +1, 99)</f>
        <v>#REF!</v>
      </c>
      <c r="E80" s="1" t="e">
        <f t="shared" si="6"/>
        <v>#REF!</v>
      </c>
      <c r="F80" s="1" t="s">
        <v>28</v>
      </c>
      <c r="G80" s="1" t="e">
        <f>MID(#REF!, SEARCH("Model:",#REF!) + LEN("Model:") +1, 99)</f>
        <v>#REF!</v>
      </c>
      <c r="H80" s="1" t="e">
        <f t="shared" si="7"/>
        <v>#REF!</v>
      </c>
      <c r="I80" s="1" t="s">
        <v>165</v>
      </c>
      <c r="J80" s="1" t="s">
        <v>10</v>
      </c>
      <c r="K80" s="1" t="s">
        <v>166</v>
      </c>
    </row>
    <row r="81" spans="1:11" x14ac:dyDescent="0.25">
      <c r="A81" s="1">
        <v>81</v>
      </c>
      <c r="C81" s="1" t="e">
        <f>MID(#REF!, SEARCH("Ser#:",#REF!) + LEN("Ser#:") +1, 99)</f>
        <v>#REF!</v>
      </c>
      <c r="D81" s="1" t="e">
        <f>MID(#REF!, SEARCH("Make:",#REF!) + LEN("Make:") +1, 99)</f>
        <v>#REF!</v>
      </c>
      <c r="E81" s="1" t="e">
        <f t="shared" si="6"/>
        <v>#REF!</v>
      </c>
      <c r="F81" s="1" t="s">
        <v>167</v>
      </c>
      <c r="G81" s="1" t="e">
        <f>MID(#REF!, SEARCH("Model:",#REF!) + LEN("Model:") +1, 99)</f>
        <v>#REF!</v>
      </c>
      <c r="H81" s="1" t="e">
        <f t="shared" si="7"/>
        <v>#REF!</v>
      </c>
      <c r="I81" s="1" t="s">
        <v>6</v>
      </c>
      <c r="J81" s="1" t="s">
        <v>7</v>
      </c>
      <c r="K81" s="1">
        <v>693717</v>
      </c>
    </row>
    <row r="82" spans="1:11" x14ac:dyDescent="0.25">
      <c r="A82" s="1">
        <v>82</v>
      </c>
      <c r="C82" s="1" t="e">
        <f>MID(#REF!, SEARCH("Ser#:",#REF!) + LEN("Ser#:") +1, 99)</f>
        <v>#REF!</v>
      </c>
      <c r="D82" s="1" t="e">
        <f>MID(#REF!, SEARCH("Make:",#REF!) + LEN("Make:") +1, 99)</f>
        <v>#REF!</v>
      </c>
      <c r="E82" s="1" t="e">
        <f t="shared" si="6"/>
        <v>#REF!</v>
      </c>
      <c r="F82" s="1" t="s">
        <v>12</v>
      </c>
      <c r="G82" s="1" t="e">
        <f>MID(#REF!, SEARCH("Model:",#REF!) + LEN("Model:") +1, 99)</f>
        <v>#REF!</v>
      </c>
      <c r="H82" s="1" t="e">
        <f t="shared" si="7"/>
        <v>#REF!</v>
      </c>
      <c r="I82" s="1" t="s">
        <v>168</v>
      </c>
      <c r="J82" s="1" t="s">
        <v>7</v>
      </c>
      <c r="K82" s="1">
        <v>27476142</v>
      </c>
    </row>
    <row r="83" spans="1:11" x14ac:dyDescent="0.25">
      <c r="A83" s="1">
        <v>83</v>
      </c>
      <c r="C83" s="1" t="e">
        <f>MID(#REF!, SEARCH("Ser#:",#REF!) + LEN("Ser#:") +1, 99)</f>
        <v>#REF!</v>
      </c>
      <c r="D83" s="1" t="e">
        <f>MID(#REF!, SEARCH("Make:",#REF!) + LEN("Make:") +1, 99)</f>
        <v>#REF!</v>
      </c>
      <c r="E83" s="1" t="e">
        <f t="shared" si="6"/>
        <v>#REF!</v>
      </c>
      <c r="F83" s="1" t="s">
        <v>28</v>
      </c>
      <c r="G83" s="1" t="e">
        <f>MID(#REF!, SEARCH("Model:",#REF!) + LEN("Model:") +1, 99)</f>
        <v>#REF!</v>
      </c>
      <c r="H83" s="1" t="e">
        <f t="shared" si="7"/>
        <v>#REF!</v>
      </c>
      <c r="I83" s="1" t="s">
        <v>156</v>
      </c>
      <c r="J83" s="2" t="s">
        <v>10</v>
      </c>
      <c r="K83" s="1" t="s">
        <v>169</v>
      </c>
    </row>
    <row r="84" spans="1:11" x14ac:dyDescent="0.25">
      <c r="A84" s="1">
        <v>84</v>
      </c>
      <c r="C84" s="1" t="e">
        <f>MID(#REF!, SEARCH("Ser#:",#REF!) + LEN("Ser#:") +1, 99)</f>
        <v>#REF!</v>
      </c>
      <c r="D84" s="1" t="e">
        <f>MID(#REF!, SEARCH("Make:",#REF!) + LEN("Make:") +1, 99)</f>
        <v>#REF!</v>
      </c>
      <c r="E84" s="1" t="e">
        <f t="shared" si="6"/>
        <v>#REF!</v>
      </c>
      <c r="F84" s="1" t="s">
        <v>73</v>
      </c>
      <c r="G84" s="1" t="e">
        <f>MID(#REF!, SEARCH("Model:",#REF!) + LEN("Model:") +1, 99)</f>
        <v>#REF!</v>
      </c>
      <c r="H84" s="1" t="e">
        <f t="shared" si="7"/>
        <v>#REF!</v>
      </c>
      <c r="I84" s="1" t="s">
        <v>170</v>
      </c>
      <c r="J84" s="1" t="s">
        <v>10</v>
      </c>
      <c r="K84" s="1">
        <v>449817</v>
      </c>
    </row>
    <row r="85" spans="1:11" x14ac:dyDescent="0.25">
      <c r="A85" s="1">
        <v>85</v>
      </c>
      <c r="B85" s="3"/>
      <c r="C85" s="3" t="e">
        <f>MID(#REF!, SEARCH("Ser#:",#REF!) + LEN("Ser#:") +1, 99)</f>
        <v>#REF!</v>
      </c>
      <c r="D85" s="3" t="e">
        <f>MID(#REF!, SEARCH("Make:",#REF!) + LEN("Make:") +1, 99)</f>
        <v>#REF!</v>
      </c>
      <c r="E85" s="3" t="e">
        <f t="shared" si="6"/>
        <v>#REF!</v>
      </c>
      <c r="F85" s="1" t="s">
        <v>5</v>
      </c>
      <c r="G85" s="3" t="e">
        <f>MID(#REF!, SEARCH("Model:",#REF!) + LEN("Model:") +1, 99)</f>
        <v>#REF!</v>
      </c>
      <c r="H85" s="3" t="e">
        <f t="shared" si="7"/>
        <v>#REF!</v>
      </c>
      <c r="I85" s="1">
        <v>25</v>
      </c>
      <c r="J85" s="2" t="s">
        <v>54</v>
      </c>
      <c r="K85" s="2" t="s">
        <v>171</v>
      </c>
    </row>
    <row r="86" spans="1:11" x14ac:dyDescent="0.25">
      <c r="A86" s="1">
        <v>86</v>
      </c>
      <c r="C86" s="1" t="e">
        <f>MID(#REF!, SEARCH("Ser#:",#REF!) + LEN("Ser#:") +1, 99)</f>
        <v>#REF!</v>
      </c>
      <c r="D86" s="1" t="e">
        <f>MID(#REF!, SEARCH("Make:",#REF!) + LEN("Make:") +1, 99)</f>
        <v>#REF!</v>
      </c>
      <c r="E86" s="1" t="e">
        <f t="shared" si="6"/>
        <v>#REF!</v>
      </c>
      <c r="F86" s="1" t="s">
        <v>19</v>
      </c>
      <c r="G86" s="1" t="e">
        <f>MID(#REF!, SEARCH("Model:",#REF!) + LEN("Model:") +1, 99)</f>
        <v>#REF!</v>
      </c>
      <c r="H86" s="1" t="e">
        <f t="shared" si="7"/>
        <v>#REF!</v>
      </c>
      <c r="I86" s="1" t="s">
        <v>172</v>
      </c>
      <c r="J86" s="1" t="s">
        <v>10</v>
      </c>
      <c r="K86" s="1" t="s">
        <v>173</v>
      </c>
    </row>
    <row r="87" spans="1:11" x14ac:dyDescent="0.25">
      <c r="A87" s="1">
        <v>87</v>
      </c>
      <c r="C87" s="1" t="e">
        <f>MID(#REF!, SEARCH("Ser#:",#REF!) + LEN("Ser#:") +1, 99)</f>
        <v>#REF!</v>
      </c>
      <c r="D87" s="1" t="e">
        <f>MID(#REF!, SEARCH("Make:",#REF!) + LEN("Make:") +1, 99)</f>
        <v>#REF!</v>
      </c>
      <c r="E87" s="1" t="e">
        <f t="shared" si="6"/>
        <v>#REF!</v>
      </c>
      <c r="F87" s="1" t="s">
        <v>12</v>
      </c>
      <c r="G87" s="1" t="e">
        <f>MID(#REF!, SEARCH("Model:",#REF!) + LEN("Model:") +1, 99)</f>
        <v>#REF!</v>
      </c>
      <c r="H87" s="1" t="e">
        <f t="shared" si="7"/>
        <v>#REF!</v>
      </c>
      <c r="I87" s="1" t="s">
        <v>89</v>
      </c>
      <c r="J87" s="1" t="s">
        <v>10</v>
      </c>
      <c r="K87" s="1">
        <v>45834068</v>
      </c>
    </row>
    <row r="88" spans="1:11" x14ac:dyDescent="0.25">
      <c r="A88" s="1">
        <v>88</v>
      </c>
      <c r="B88" s="3"/>
      <c r="C88" s="3" t="e">
        <f>MID(#REF!, SEARCH("Ser#:",#REF!) + LEN("Ser#:") +1, 99)</f>
        <v>#REF!</v>
      </c>
      <c r="D88" s="3" t="e">
        <f>MID(#REF!, SEARCH("Make:",#REF!) + LEN("Make:") +1, 99)</f>
        <v>#REF!</v>
      </c>
      <c r="E88" s="3" t="e">
        <f t="shared" si="6"/>
        <v>#REF!</v>
      </c>
      <c r="F88" s="1" t="s">
        <v>34</v>
      </c>
      <c r="G88" s="3" t="e">
        <f>MID(#REF!, SEARCH("Model:",#REF!) + LEN("Model:") +1, 99)</f>
        <v>#REF!</v>
      </c>
      <c r="H88" s="3" t="e">
        <f t="shared" si="7"/>
        <v>#REF!</v>
      </c>
      <c r="I88" s="1" t="s">
        <v>23</v>
      </c>
      <c r="J88" s="1" t="s">
        <v>10</v>
      </c>
      <c r="K88" s="1" t="s">
        <v>174</v>
      </c>
    </row>
    <row r="89" spans="1:11" x14ac:dyDescent="0.25">
      <c r="A89" s="1">
        <v>89</v>
      </c>
      <c r="C89" s="1" t="e">
        <f>MID(#REF!, SEARCH("Ser#:",#REF!) + LEN("Ser#:") +1, 99)</f>
        <v>#REF!</v>
      </c>
      <c r="D89" s="1" t="e">
        <f>MID(#REF!, SEARCH("Make:",#REF!) + LEN("Make:") +1, 99)</f>
        <v>#REF!</v>
      </c>
      <c r="E89" s="1" t="e">
        <f t="shared" si="6"/>
        <v>#REF!</v>
      </c>
      <c r="F89" s="1" t="s">
        <v>47</v>
      </c>
      <c r="G89" s="1" t="e">
        <f>MID(#REF!, SEARCH("Model:",#REF!) + LEN("Model:") +1, 99)</f>
        <v>#REF!</v>
      </c>
      <c r="H89" s="1" t="e">
        <f t="shared" si="7"/>
        <v>#REF!</v>
      </c>
      <c r="I89" s="1">
        <v>23</v>
      </c>
      <c r="J89" s="2" t="s">
        <v>40</v>
      </c>
      <c r="K89" s="1" t="s">
        <v>175</v>
      </c>
    </row>
    <row r="90" spans="1:11" x14ac:dyDescent="0.25">
      <c r="A90" s="1">
        <v>90</v>
      </c>
      <c r="C90" s="1" t="e">
        <f>MID(#REF!, SEARCH("Ser#:",#REF!) + LEN("Ser#:") +1, 99)</f>
        <v>#REF!</v>
      </c>
      <c r="D90" s="1" t="e">
        <f>MID(#REF!, SEARCH("Make:",#REF!) + LEN("Make:") +1, 99)</f>
        <v>#REF!</v>
      </c>
      <c r="E90" s="1" t="e">
        <f t="shared" si="6"/>
        <v>#REF!</v>
      </c>
      <c r="F90" s="1" t="s">
        <v>28</v>
      </c>
      <c r="G90" s="1" t="e">
        <f>MID(#REF!, SEARCH("Model:",#REF!) + LEN("Model:") +1, 99)</f>
        <v>#REF!</v>
      </c>
      <c r="H90" s="1" t="e">
        <f t="shared" si="7"/>
        <v>#REF!</v>
      </c>
      <c r="I90" s="1" t="s">
        <v>156</v>
      </c>
      <c r="J90" s="1" t="s">
        <v>10</v>
      </c>
      <c r="K90" s="1" t="s">
        <v>176</v>
      </c>
    </row>
    <row r="91" spans="1:11" x14ac:dyDescent="0.25">
      <c r="A91" s="1">
        <v>91</v>
      </c>
      <c r="C91" s="1" t="e">
        <f>MID(#REF!, SEARCH("Ser#:",#REF!) + LEN("Ser#:") +1, 99)</f>
        <v>#REF!</v>
      </c>
      <c r="D91" s="1" t="e">
        <f>MID(#REF!, SEARCH("Make:",#REF!) + LEN("Make:") +1, 99)</f>
        <v>#REF!</v>
      </c>
      <c r="E91" s="1" t="e">
        <f t="shared" si="6"/>
        <v>#REF!</v>
      </c>
      <c r="F91" s="1" t="s">
        <v>38</v>
      </c>
      <c r="G91" s="1" t="e">
        <f>MID(#REF!, SEARCH("Model:",#REF!) + LEN("Model:") +1, 99)</f>
        <v>#REF!</v>
      </c>
      <c r="H91" s="1" t="e">
        <f t="shared" si="7"/>
        <v>#REF!</v>
      </c>
      <c r="I91" s="1" t="s">
        <v>177</v>
      </c>
      <c r="J91" s="1" t="s">
        <v>10</v>
      </c>
      <c r="K91" s="1" t="s">
        <v>178</v>
      </c>
    </row>
    <row r="92" spans="1:11" x14ac:dyDescent="0.25">
      <c r="A92" s="1">
        <v>92</v>
      </c>
      <c r="C92" s="1" t="e">
        <f>MID(#REF!, SEARCH("Ser#:",#REF!) + LEN("Ser#:") +1, 99)</f>
        <v>#REF!</v>
      </c>
      <c r="D92" s="1" t="e">
        <f>MID(#REF!, SEARCH("Make:",#REF!) + LEN("Make:") +1, 99)</f>
        <v>#REF!</v>
      </c>
      <c r="E92" s="1" t="e">
        <f t="shared" si="6"/>
        <v>#REF!</v>
      </c>
      <c r="F92" s="1" t="s">
        <v>38</v>
      </c>
      <c r="G92" s="1" t="e">
        <f>MID(#REF!, SEARCH("Model:",#REF!) + LEN("Model:") +1, 99)</f>
        <v>#REF!</v>
      </c>
      <c r="H92" s="1" t="e">
        <f t="shared" si="7"/>
        <v>#REF!</v>
      </c>
      <c r="I92" s="1" t="s">
        <v>179</v>
      </c>
      <c r="J92" s="2" t="s">
        <v>40</v>
      </c>
      <c r="K92" s="1" t="s">
        <v>180</v>
      </c>
    </row>
    <row r="93" spans="1:11" x14ac:dyDescent="0.25">
      <c r="A93" s="1">
        <v>93</v>
      </c>
      <c r="C93" s="1" t="e">
        <f>MID(#REF!, SEARCH("Ser#:",#REF!) + LEN("Ser#:") +1, 99)</f>
        <v>#REF!</v>
      </c>
      <c r="D93" s="1" t="e">
        <f>MID(#REF!, SEARCH("Make:",#REF!) + LEN("Make:") +1, 99)</f>
        <v>#REF!</v>
      </c>
      <c r="E93" s="1" t="e">
        <f t="shared" si="6"/>
        <v>#REF!</v>
      </c>
      <c r="F93" s="1" t="s">
        <v>47</v>
      </c>
      <c r="G93" s="1" t="e">
        <f>MID(#REF!, SEARCH("Model:",#REF!) + LEN("Model:") +1, 99)</f>
        <v>#REF!</v>
      </c>
      <c r="H93" s="1" t="e">
        <f t="shared" si="7"/>
        <v>#REF!</v>
      </c>
      <c r="I93" s="1">
        <v>19</v>
      </c>
      <c r="J93" s="2" t="s">
        <v>10</v>
      </c>
      <c r="K93" s="1" t="s">
        <v>181</v>
      </c>
    </row>
    <row r="94" spans="1:11" x14ac:dyDescent="0.25">
      <c r="A94" s="1">
        <v>94</v>
      </c>
      <c r="C94" s="1" t="e">
        <f>MID(#REF!, SEARCH("Ser#:",#REF!) + LEN("Ser#:") +1, 99)</f>
        <v>#REF!</v>
      </c>
      <c r="D94" s="1" t="e">
        <f>MID(#REF!, SEARCH("Make:",#REF!) + LEN("Make:") +1, 99)</f>
        <v>#REF!</v>
      </c>
      <c r="E94" s="1" t="e">
        <f t="shared" si="6"/>
        <v>#REF!</v>
      </c>
      <c r="F94" s="1" t="s">
        <v>73</v>
      </c>
      <c r="G94" s="1" t="e">
        <f>MID(#REF!, SEARCH("Model:",#REF!) + LEN("Model:") +1, 99)</f>
        <v>#REF!</v>
      </c>
      <c r="H94" s="1" t="e">
        <f t="shared" si="7"/>
        <v>#REF!</v>
      </c>
      <c r="I94" s="1" t="s">
        <v>170</v>
      </c>
      <c r="J94" s="1" t="s">
        <v>10</v>
      </c>
      <c r="K94" s="1" t="s">
        <v>182</v>
      </c>
    </row>
    <row r="95" spans="1:11" x14ac:dyDescent="0.25">
      <c r="A95" s="1">
        <v>95</v>
      </c>
      <c r="C95" s="1" t="e">
        <f>MID(#REF!, SEARCH("Ser#:",#REF!) + LEN("Ser#:") +1, 99)</f>
        <v>#REF!</v>
      </c>
      <c r="D95" s="1" t="e">
        <f>MID(#REF!, SEARCH("Make:",#REF!) + LEN("Make:") +1, 99)</f>
        <v>#REF!</v>
      </c>
      <c r="E95" s="1" t="e">
        <f t="shared" si="6"/>
        <v>#REF!</v>
      </c>
      <c r="F95" s="1" t="s">
        <v>183</v>
      </c>
      <c r="G95" s="1" t="e">
        <f>MID(#REF!, SEARCH("Model:",#REF!) + LEN("Model:") +1, 99)</f>
        <v>#REF!</v>
      </c>
      <c r="H95" s="1" t="e">
        <f t="shared" si="7"/>
        <v>#REF!</v>
      </c>
      <c r="J95" s="2"/>
      <c r="K95" s="1">
        <v>683405</v>
      </c>
    </row>
    <row r="96" spans="1:11" ht="42" x14ac:dyDescent="0.25">
      <c r="A96" s="1">
        <v>96</v>
      </c>
      <c r="B96" s="5"/>
      <c r="C96" s="5" t="e">
        <f>MID(#REF!, SEARCH("Ser#:",#REF!) + LEN("Ser#:") +1, 99)</f>
        <v>#REF!</v>
      </c>
      <c r="D96" s="5" t="e">
        <f>MID(#REF!, SEARCH("Make:",#REF!) + LEN("Make:") +1, 99)</f>
        <v>#REF!</v>
      </c>
      <c r="E96" s="5" t="e">
        <f t="shared" si="6"/>
        <v>#REF!</v>
      </c>
      <c r="F96" s="1" t="s">
        <v>47</v>
      </c>
      <c r="G96" s="5" t="e">
        <f>MID(#REF!, SEARCH("Model:",#REF!) + LEN("Model:") +1, 99)</f>
        <v>#REF!</v>
      </c>
      <c r="H96" s="5" t="e">
        <f t="shared" si="7"/>
        <v>#REF!</v>
      </c>
      <c r="I96" s="1">
        <v>48</v>
      </c>
      <c r="J96" s="1" t="s">
        <v>10</v>
      </c>
      <c r="K96" s="1" t="s">
        <v>184</v>
      </c>
    </row>
    <row r="97" spans="1:11" x14ac:dyDescent="0.25">
      <c r="A97" s="1">
        <v>97</v>
      </c>
      <c r="C97" s="1" t="e">
        <f>MID(#REF!, SEARCH("Ser#:",#REF!) + LEN("Ser#:") +1, 99)</f>
        <v>#REF!</v>
      </c>
      <c r="D97" s="1" t="e">
        <f>MID(#REF!, SEARCH("Make:",#REF!) + LEN("Make:") +1, 99)</f>
        <v>#REF!</v>
      </c>
      <c r="E97" s="1" t="e">
        <f t="shared" si="6"/>
        <v>#REF!</v>
      </c>
      <c r="F97" s="1" t="s">
        <v>47</v>
      </c>
      <c r="G97" s="1" t="e">
        <f>MID(#REF!, SEARCH("Model:",#REF!) + LEN("Model:") +1, 99)</f>
        <v>#REF!</v>
      </c>
      <c r="H97" s="1" t="e">
        <f t="shared" si="7"/>
        <v>#REF!</v>
      </c>
      <c r="I97" s="1">
        <v>30</v>
      </c>
      <c r="J97" s="2" t="s">
        <v>18</v>
      </c>
      <c r="K97" s="1" t="s">
        <v>185</v>
      </c>
    </row>
    <row r="98" spans="1:11" x14ac:dyDescent="0.25">
      <c r="A98" s="1">
        <v>98</v>
      </c>
      <c r="C98" s="1" t="e">
        <f>MID(#REF!, SEARCH("Ser#:",#REF!) + LEN("Ser#:") +1, 99)</f>
        <v>#REF!</v>
      </c>
      <c r="D98" s="1" t="e">
        <f>MID(#REF!, SEARCH("Make:",#REF!) + LEN("Make:") +1, 99)</f>
        <v>#REF!</v>
      </c>
      <c r="E98" s="1" t="e">
        <f t="shared" si="6"/>
        <v>#REF!</v>
      </c>
      <c r="F98" s="1" t="s">
        <v>47</v>
      </c>
      <c r="G98" s="1" t="e">
        <f>MID(#REF!, SEARCH("Model:",#REF!) + LEN("Model:") +1, 99)</f>
        <v>#REF!</v>
      </c>
      <c r="H98" s="1" t="e">
        <f t="shared" si="7"/>
        <v>#REF!</v>
      </c>
      <c r="I98" s="1">
        <v>17</v>
      </c>
      <c r="J98" s="2" t="s">
        <v>10</v>
      </c>
      <c r="K98" s="1" t="s">
        <v>186</v>
      </c>
    </row>
    <row r="99" spans="1:11" x14ac:dyDescent="0.25">
      <c r="A99" s="1">
        <v>99</v>
      </c>
      <c r="C99" s="1" t="e">
        <f>MID(#REF!, SEARCH("Ser#:",#REF!) + LEN("Ser#:") +1, 99)</f>
        <v>#REF!</v>
      </c>
      <c r="D99" s="1" t="e">
        <f>MID(#REF!, SEARCH("Make:",#REF!) + LEN("Make:") +1, 99)</f>
        <v>#REF!</v>
      </c>
      <c r="E99" s="1" t="e">
        <f t="shared" si="6"/>
        <v>#REF!</v>
      </c>
      <c r="F99" s="1" t="s">
        <v>28</v>
      </c>
      <c r="G99" s="1" t="e">
        <f>MID(#REF!, SEARCH("Model:",#REF!) + LEN("Model:") +1, 99)</f>
        <v>#REF!</v>
      </c>
      <c r="H99" s="1" t="e">
        <f t="shared" si="7"/>
        <v>#REF!</v>
      </c>
      <c r="I99" s="1" t="s">
        <v>156</v>
      </c>
      <c r="K99" s="1" t="s">
        <v>187</v>
      </c>
    </row>
    <row r="100" spans="1:11" x14ac:dyDescent="0.25">
      <c r="A100" s="1">
        <v>100</v>
      </c>
      <c r="C100" s="1" t="e">
        <f>MID(#REF!, SEARCH("Ser#:",#REF!) + LEN("Ser#:") +1, 99)</f>
        <v>#REF!</v>
      </c>
      <c r="D100" s="1" t="e">
        <f>MID(#REF!, SEARCH("Make:",#REF!) + LEN("Make:") +1, 99)</f>
        <v>#REF!</v>
      </c>
      <c r="E100" s="1" t="e">
        <f t="shared" si="6"/>
        <v>#REF!</v>
      </c>
      <c r="F100" s="1" t="s">
        <v>82</v>
      </c>
      <c r="G100" s="1" t="e">
        <f>MID(#REF!, SEARCH("Model:",#REF!) + LEN("Model:") +1, 99)</f>
        <v>#REF!</v>
      </c>
      <c r="H100" s="1" t="e">
        <f t="shared" si="7"/>
        <v>#REF!</v>
      </c>
      <c r="I100" s="1" t="s">
        <v>23</v>
      </c>
      <c r="J100" s="1" t="s">
        <v>10</v>
      </c>
      <c r="K100" s="1" t="s">
        <v>188</v>
      </c>
    </row>
    <row r="101" spans="1:11" x14ac:dyDescent="0.25">
      <c r="A101" s="1">
        <v>101</v>
      </c>
      <c r="C101" s="1" t="e">
        <f>MID(#REF!, SEARCH("Ser#:",#REF!) + LEN("Ser#:") +1, 99)</f>
        <v>#REF!</v>
      </c>
      <c r="D101" s="1" t="e">
        <f>MID(#REF!, SEARCH("Make:",#REF!) + LEN("Make:") +1, 99)</f>
        <v>#REF!</v>
      </c>
      <c r="E101" s="1" t="e">
        <f t="shared" si="6"/>
        <v>#REF!</v>
      </c>
      <c r="F101" s="1" t="s">
        <v>28</v>
      </c>
      <c r="G101" s="1" t="e">
        <f>MID(#REF!, SEARCH("Model:",#REF!) + LEN("Model:") +1, 99)</f>
        <v>#REF!</v>
      </c>
      <c r="H101" s="1" t="e">
        <f t="shared" si="7"/>
        <v>#REF!</v>
      </c>
      <c r="I101" s="1" t="s">
        <v>189</v>
      </c>
      <c r="J101" s="1" t="s">
        <v>10</v>
      </c>
      <c r="K101" s="1" t="s">
        <v>190</v>
      </c>
    </row>
    <row r="102" spans="1:11" x14ac:dyDescent="0.25">
      <c r="A102" s="1">
        <v>102</v>
      </c>
      <c r="C102" s="1" t="e">
        <f>MID(#REF!, SEARCH("Ser#:",#REF!) + LEN("Ser#:") +1, 99)</f>
        <v>#REF!</v>
      </c>
      <c r="D102" s="1" t="e">
        <f>MID(#REF!, SEARCH("Make:",#REF!) + LEN("Make:") +1, 99)</f>
        <v>#REF!</v>
      </c>
      <c r="E102" s="1" t="e">
        <f t="shared" si="6"/>
        <v>#REF!</v>
      </c>
      <c r="F102" s="1" t="s">
        <v>28</v>
      </c>
      <c r="G102" s="1" t="e">
        <f>MID(#REF!, SEARCH("Model:",#REF!) + LEN("Model:") +1, 99)</f>
        <v>#REF!</v>
      </c>
      <c r="H102" s="1" t="e">
        <f t="shared" si="7"/>
        <v>#REF!</v>
      </c>
      <c r="I102" s="1" t="s">
        <v>162</v>
      </c>
      <c r="J102" s="1" t="s">
        <v>10</v>
      </c>
      <c r="K102" s="1" t="s">
        <v>191</v>
      </c>
    </row>
    <row r="103" spans="1:11" x14ac:dyDescent="0.25">
      <c r="A103" s="1">
        <v>103</v>
      </c>
      <c r="C103" s="1" t="e">
        <f>MID(#REF!, SEARCH("Ser#:",#REF!) + LEN("Ser#:") +1, 99)</f>
        <v>#REF!</v>
      </c>
      <c r="D103" s="1" t="e">
        <f>MID(#REF!, SEARCH("Make:",#REF!) + LEN("Make:") +1, 99)</f>
        <v>#REF!</v>
      </c>
      <c r="E103" s="1" t="e">
        <f t="shared" si="6"/>
        <v>#REF!</v>
      </c>
      <c r="F103" s="1" t="s">
        <v>47</v>
      </c>
      <c r="G103" s="1" t="e">
        <f>MID(#REF!, SEARCH("Model:",#REF!) + LEN("Model:") +1, 99)</f>
        <v>#REF!</v>
      </c>
      <c r="H103" s="1" t="e">
        <f t="shared" si="7"/>
        <v>#REF!</v>
      </c>
      <c r="I103" s="1">
        <v>17</v>
      </c>
      <c r="J103" s="1" t="s">
        <v>10</v>
      </c>
      <c r="K103" s="1" t="s">
        <v>192</v>
      </c>
    </row>
    <row r="104" spans="1:11" x14ac:dyDescent="0.25">
      <c r="A104" s="1">
        <v>104</v>
      </c>
      <c r="C104" s="1" t="e">
        <f>MID(#REF!, SEARCH("Ser#:",#REF!) + LEN("Ser#:") +1, 99)</f>
        <v>#REF!</v>
      </c>
      <c r="D104" s="1" t="e">
        <f>MID(#REF!, SEARCH("Make:",#REF!) + LEN("Make:") +1, 99)</f>
        <v>#REF!</v>
      </c>
      <c r="E104" s="1" t="e">
        <f t="shared" si="6"/>
        <v>#REF!</v>
      </c>
      <c r="F104" s="1" t="s">
        <v>193</v>
      </c>
      <c r="G104" s="1" t="e">
        <f>MID(#REF!, SEARCH("Model:",#REF!) + LEN("Model:") +1, 99)</f>
        <v>#REF!</v>
      </c>
      <c r="H104" s="1" t="e">
        <f t="shared" si="7"/>
        <v>#REF!</v>
      </c>
      <c r="I104" s="1" t="s">
        <v>194</v>
      </c>
      <c r="J104" s="2" t="s">
        <v>44</v>
      </c>
      <c r="K104" s="1" t="s">
        <v>195</v>
      </c>
    </row>
    <row r="105" spans="1:11" ht="42" x14ac:dyDescent="0.25">
      <c r="A105" s="1">
        <v>105</v>
      </c>
      <c r="C105" s="1" t="e">
        <f>MID(#REF!, SEARCH("Ser#:",#REF!) + LEN("Ser#:") +1, 99)</f>
        <v>#REF!</v>
      </c>
      <c r="D105" s="1" t="e">
        <f>MID(#REF!, SEARCH("Make:",#REF!) + LEN("Make:") +1, 99)</f>
        <v>#REF!</v>
      </c>
      <c r="E105" s="1" t="e">
        <f t="shared" si="6"/>
        <v>#REF!</v>
      </c>
      <c r="F105" s="1" t="s">
        <v>193</v>
      </c>
      <c r="G105" s="1" t="e">
        <f>MID(#REF!, SEARCH("Model:",#REF!) + LEN("Model:") +1, 99)</f>
        <v>#REF!</v>
      </c>
      <c r="H105" s="1" t="e">
        <f t="shared" si="7"/>
        <v>#REF!</v>
      </c>
      <c r="I105" s="1" t="s">
        <v>196</v>
      </c>
      <c r="J105" s="1" t="s">
        <v>10</v>
      </c>
      <c r="K105" s="1" t="s">
        <v>197</v>
      </c>
    </row>
    <row r="106" spans="1:11" x14ac:dyDescent="0.25">
      <c r="A106" s="1">
        <v>106</v>
      </c>
      <c r="C106" s="1" t="e">
        <f>MID(#REF!, SEARCH("Ser#:",#REF!) + LEN("Ser#:") +1, 99)</f>
        <v>#REF!</v>
      </c>
      <c r="D106" s="1" t="e">
        <f>MID(#REF!, SEARCH("Make:",#REF!) + LEN("Make:") +1, 99)</f>
        <v>#REF!</v>
      </c>
      <c r="E106" s="1" t="e">
        <f t="shared" si="6"/>
        <v>#REF!</v>
      </c>
      <c r="F106" s="1" t="s">
        <v>12</v>
      </c>
      <c r="G106" s="1" t="e">
        <f>MID(#REF!, SEARCH("Model:",#REF!) + LEN("Model:") +1, 99)</f>
        <v>#REF!</v>
      </c>
      <c r="H106" s="1" t="e">
        <f t="shared" si="7"/>
        <v>#REF!</v>
      </c>
      <c r="I106" s="1" t="s">
        <v>198</v>
      </c>
      <c r="J106" s="2" t="s">
        <v>10</v>
      </c>
      <c r="K106" s="1">
        <v>38576420</v>
      </c>
    </row>
    <row r="107" spans="1:11" x14ac:dyDescent="0.25">
      <c r="A107" s="1">
        <v>107</v>
      </c>
      <c r="C107" s="1" t="e">
        <f>MID(#REF!, SEARCH("Ser#:",#REF!) + LEN("Ser#:") +1, 99)</f>
        <v>#REF!</v>
      </c>
      <c r="D107" s="1" t="e">
        <f>MID(#REF!, SEARCH("Make:",#REF!) + LEN("Make:") +1, 99)</f>
        <v>#REF!</v>
      </c>
      <c r="E107" s="1" t="e">
        <f t="shared" si="6"/>
        <v>#REF!</v>
      </c>
      <c r="F107" s="1" t="s">
        <v>193</v>
      </c>
      <c r="G107" s="1" t="e">
        <f>MID(#REF!, SEARCH("Model:",#REF!) + LEN("Model:") +1, 99)</f>
        <v>#REF!</v>
      </c>
      <c r="H107" s="1" t="e">
        <f t="shared" si="7"/>
        <v>#REF!</v>
      </c>
      <c r="I107" s="1" t="s">
        <v>199</v>
      </c>
      <c r="J107" s="2" t="s">
        <v>15</v>
      </c>
      <c r="K107" s="1" t="s">
        <v>200</v>
      </c>
    </row>
    <row r="108" spans="1:11" x14ac:dyDescent="0.25">
      <c r="A108" s="1">
        <v>108</v>
      </c>
      <c r="C108" s="1" t="e">
        <f>MID(#REF!, SEARCH("Ser#:",#REF!) + LEN("Ser#:") +1, 99)</f>
        <v>#REF!</v>
      </c>
      <c r="D108" s="1" t="e">
        <f>MID(#REF!, SEARCH("Make:",#REF!) + LEN("Make:") +1, 99)</f>
        <v>#REF!</v>
      </c>
      <c r="E108" s="1" t="e">
        <f t="shared" si="6"/>
        <v>#REF!</v>
      </c>
      <c r="F108" s="1" t="s">
        <v>38</v>
      </c>
      <c r="G108" s="1" t="e">
        <f>MID(#REF!, SEARCH("Model:",#REF!) + LEN("Model:") +1, 99)</f>
        <v>#REF!</v>
      </c>
      <c r="H108" s="1" t="e">
        <f t="shared" si="7"/>
        <v>#REF!</v>
      </c>
      <c r="I108" s="1" t="s">
        <v>97</v>
      </c>
      <c r="J108" s="2" t="s">
        <v>15</v>
      </c>
      <c r="K108" s="1" t="s">
        <v>201</v>
      </c>
    </row>
    <row r="109" spans="1:11" x14ac:dyDescent="0.25">
      <c r="A109" s="1">
        <v>109</v>
      </c>
      <c r="C109" s="1" t="e">
        <f>MID(#REF!, SEARCH("Ser#:",#REF!) + LEN("Ser#:") +1, 99)</f>
        <v>#REF!</v>
      </c>
      <c r="D109" s="1" t="e">
        <f>MID(#REF!, SEARCH("Make:",#REF!) + LEN("Make:") +1, 99)</f>
        <v>#REF!</v>
      </c>
      <c r="E109" s="1" t="e">
        <f t="shared" si="6"/>
        <v>#REF!</v>
      </c>
      <c r="F109" s="1" t="s">
        <v>47</v>
      </c>
      <c r="G109" s="1" t="e">
        <f>MID(#REF!, SEARCH("Model:",#REF!) + LEN("Model:") +1, 99)</f>
        <v>#REF!</v>
      </c>
      <c r="H109" s="1" t="e">
        <f t="shared" si="7"/>
        <v>#REF!</v>
      </c>
      <c r="I109" s="1">
        <v>43</v>
      </c>
      <c r="J109" s="1" t="s">
        <v>10</v>
      </c>
      <c r="K109" s="1" t="s">
        <v>202</v>
      </c>
    </row>
    <row r="110" spans="1:11" x14ac:dyDescent="0.25">
      <c r="A110" s="1">
        <v>110</v>
      </c>
      <c r="B110" s="3"/>
      <c r="C110" s="3" t="e">
        <f>MID(#REF!, SEARCH("Ser#:",#REF!) + LEN("Ser#:") +1, 99)</f>
        <v>#REF!</v>
      </c>
      <c r="D110" s="3" t="e">
        <f>MID(#REF!, SEARCH("Make:",#REF!) + LEN("Make:") +1, 99)</f>
        <v>#REF!</v>
      </c>
      <c r="E110" s="3" t="e">
        <f t="shared" si="6"/>
        <v>#REF!</v>
      </c>
      <c r="F110" s="1" t="s">
        <v>49</v>
      </c>
      <c r="G110" s="3" t="e">
        <f>MID(#REF!, SEARCH("Model:",#REF!) + LEN("Model:") +1, 99)</f>
        <v>#REF!</v>
      </c>
      <c r="H110" s="3" t="e">
        <f t="shared" si="7"/>
        <v>#REF!</v>
      </c>
      <c r="I110" s="1" t="s">
        <v>203</v>
      </c>
      <c r="J110" s="1" t="s">
        <v>10</v>
      </c>
      <c r="K110" s="2" t="s">
        <v>204</v>
      </c>
    </row>
    <row r="111" spans="1:11" x14ac:dyDescent="0.25">
      <c r="A111" s="1">
        <v>111</v>
      </c>
      <c r="C111" s="1" t="e">
        <f>MID(#REF!, SEARCH("Ser#:",#REF!) + LEN("Ser#:") +1, 99)</f>
        <v>#REF!</v>
      </c>
      <c r="D111" s="1" t="e">
        <f>MID(#REF!, SEARCH("Make:",#REF!) + LEN("Make:") +1, 99)</f>
        <v>#REF!</v>
      </c>
      <c r="E111" s="1" t="e">
        <f t="shared" si="6"/>
        <v>#REF!</v>
      </c>
      <c r="F111" s="1" t="s">
        <v>38</v>
      </c>
      <c r="G111" s="1" t="e">
        <f>MID(#REF!, SEARCH("Model:",#REF!) + LEN("Model:") +1, 99)</f>
        <v>#REF!</v>
      </c>
      <c r="H111" s="1" t="e">
        <f t="shared" si="7"/>
        <v>#REF!</v>
      </c>
      <c r="I111" s="1">
        <v>36</v>
      </c>
      <c r="J111" s="2" t="s">
        <v>44</v>
      </c>
      <c r="K111" s="1" t="s">
        <v>205</v>
      </c>
    </row>
    <row r="112" spans="1:11" x14ac:dyDescent="0.25">
      <c r="A112" s="1">
        <v>112</v>
      </c>
      <c r="C112" s="1" t="e">
        <f>MID(#REF!, SEARCH("Ser#:",#REF!) + LEN("Ser#:") +1, 99)</f>
        <v>#REF!</v>
      </c>
      <c r="D112" s="1" t="e">
        <f>MID(#REF!, SEARCH("Make:",#REF!) + LEN("Make:") +1, 99)</f>
        <v>#REF!</v>
      </c>
      <c r="E112" s="1" t="e">
        <f t="shared" si="6"/>
        <v>#REF!</v>
      </c>
      <c r="F112" s="1" t="s">
        <v>19</v>
      </c>
      <c r="G112" s="1" t="e">
        <f>MID(#REF!, SEARCH("Model:",#REF!) + LEN("Model:") +1, 99)</f>
        <v>#REF!</v>
      </c>
      <c r="H112" s="1" t="e">
        <f t="shared" si="7"/>
        <v>#REF!</v>
      </c>
      <c r="I112" s="1" t="s">
        <v>206</v>
      </c>
      <c r="J112" s="1" t="s">
        <v>10</v>
      </c>
      <c r="K112" s="1" t="s">
        <v>207</v>
      </c>
    </row>
    <row r="113" spans="1:11" x14ac:dyDescent="0.25">
      <c r="A113" s="1">
        <v>113</v>
      </c>
      <c r="C113" s="1" t="e">
        <f>MID(#REF!, SEARCH("Ser#:",#REF!) + LEN("Ser#:") +1, 99)</f>
        <v>#REF!</v>
      </c>
      <c r="D113" s="1" t="e">
        <f>MID(#REF!, SEARCH("Make:",#REF!) + LEN("Make:") +1, 99)</f>
        <v>#REF!</v>
      </c>
      <c r="E113" s="1" t="e">
        <f t="shared" si="6"/>
        <v>#REF!</v>
      </c>
      <c r="F113" s="1" t="s">
        <v>47</v>
      </c>
      <c r="G113" s="1" t="e">
        <f>MID(#REF!, SEARCH("Model:",#REF!) + LEN("Model:") +1, 99)</f>
        <v>#REF!</v>
      </c>
      <c r="H113" s="1" t="e">
        <f t="shared" si="7"/>
        <v>#REF!</v>
      </c>
      <c r="I113" s="1">
        <v>21</v>
      </c>
      <c r="J113" s="2" t="s">
        <v>18</v>
      </c>
      <c r="K113" s="1" t="s">
        <v>208</v>
      </c>
    </row>
    <row r="114" spans="1:11" x14ac:dyDescent="0.25">
      <c r="A114" s="1">
        <v>114</v>
      </c>
      <c r="C114" s="1" t="e">
        <f>MID(#REF!, SEARCH("Ser#:",#REF!) + LEN("Ser#:") +1, 99)</f>
        <v>#REF!</v>
      </c>
      <c r="D114" s="1" t="e">
        <f>MID(#REF!, SEARCH("Make:",#REF!) + LEN("Make:") +1, 99)</f>
        <v>#REF!</v>
      </c>
      <c r="E114" s="1" t="e">
        <f t="shared" si="6"/>
        <v>#REF!</v>
      </c>
      <c r="F114" s="1" t="s">
        <v>209</v>
      </c>
      <c r="G114" s="1" t="e">
        <f>MID(#REF!, SEARCH("Model:",#REF!) + LEN("Model:") +1, 99)</f>
        <v>#REF!</v>
      </c>
      <c r="H114" s="1" t="e">
        <f t="shared" si="7"/>
        <v>#REF!</v>
      </c>
      <c r="I114" s="1" t="s">
        <v>23</v>
      </c>
      <c r="J114" s="1" t="s">
        <v>10</v>
      </c>
      <c r="K114" s="1" t="s">
        <v>210</v>
      </c>
    </row>
    <row r="115" spans="1:11" x14ac:dyDescent="0.25">
      <c r="A115" s="1">
        <v>115</v>
      </c>
      <c r="C115" s="1" t="e">
        <f>MID(#REF!, SEARCH("Ser#:",#REF!) + LEN("Ser#:") +1, 99)</f>
        <v>#REF!</v>
      </c>
      <c r="D115" s="1" t="e">
        <f>MID(#REF!, SEARCH("Make:",#REF!) + LEN("Make:") +1, 99)</f>
        <v>#REF!</v>
      </c>
      <c r="E115" s="1" t="e">
        <f t="shared" ref="E115:E129" si="8">LEFT(D115,10)</f>
        <v>#REF!</v>
      </c>
      <c r="F115" s="1" t="s">
        <v>211</v>
      </c>
      <c r="G115" s="1" t="e">
        <f>MID(#REF!, SEARCH("Model:",#REF!) + LEN("Model:") +1, 99)</f>
        <v>#REF!</v>
      </c>
      <c r="H115" s="1" t="e">
        <f t="shared" ref="H115:H129" si="9">LEFT(G115,15)</f>
        <v>#REF!</v>
      </c>
      <c r="I115" s="1" t="s">
        <v>212</v>
      </c>
      <c r="J115" s="2" t="s">
        <v>44</v>
      </c>
      <c r="K115" s="1" t="s">
        <v>213</v>
      </c>
    </row>
    <row r="116" spans="1:11" x14ac:dyDescent="0.25">
      <c r="A116" s="1">
        <v>116</v>
      </c>
      <c r="C116" s="1" t="e">
        <f>MID(#REF!, SEARCH("Ser#:",#REF!) + LEN("Ser#:") +1, 99)</f>
        <v>#REF!</v>
      </c>
      <c r="D116" s="1" t="e">
        <f>MID(#REF!, SEARCH("Make:",#REF!) + LEN("Make:") +1, 99)</f>
        <v>#REF!</v>
      </c>
      <c r="E116" s="1" t="e">
        <f t="shared" si="8"/>
        <v>#REF!</v>
      </c>
      <c r="F116" s="1" t="s">
        <v>47</v>
      </c>
      <c r="G116" s="1" t="e">
        <f>MID(#REF!, SEARCH("Model:",#REF!) + LEN("Model:") +1, 99)</f>
        <v>#REF!</v>
      </c>
      <c r="H116" s="1" t="e">
        <f t="shared" si="9"/>
        <v>#REF!</v>
      </c>
      <c r="I116" s="1">
        <v>48</v>
      </c>
      <c r="K116" s="1" t="s">
        <v>214</v>
      </c>
    </row>
    <row r="117" spans="1:11" x14ac:dyDescent="0.25">
      <c r="A117" s="1">
        <v>117</v>
      </c>
      <c r="C117" s="1" t="e">
        <f>MID(#REF!, SEARCH("Ser#:",#REF!) + LEN("Ser#:") +1, 99)</f>
        <v>#REF!</v>
      </c>
      <c r="D117" s="1" t="e">
        <f>MID(#REF!, SEARCH("Make:",#REF!) + LEN("Make:") +1, 99)</f>
        <v>#REF!</v>
      </c>
      <c r="E117" s="1" t="e">
        <f t="shared" si="8"/>
        <v>#REF!</v>
      </c>
      <c r="F117" s="1" t="s">
        <v>38</v>
      </c>
      <c r="G117" s="1" t="e">
        <f>MID(#REF!, SEARCH("Model:",#REF!) + LEN("Model:") +1, 99)</f>
        <v>#REF!</v>
      </c>
      <c r="H117" s="1" t="e">
        <f t="shared" si="9"/>
        <v>#REF!</v>
      </c>
      <c r="I117" s="1" t="s">
        <v>95</v>
      </c>
      <c r="J117" s="1" t="s">
        <v>10</v>
      </c>
      <c r="K117" s="1" t="s">
        <v>215</v>
      </c>
    </row>
    <row r="118" spans="1:11" x14ac:dyDescent="0.25">
      <c r="A118" s="1">
        <v>118</v>
      </c>
      <c r="C118" s="1" t="e">
        <f>MID(#REF!, SEARCH("Ser#:",#REF!) + LEN("Ser#:") +1, 99)</f>
        <v>#REF!</v>
      </c>
      <c r="D118" s="1" t="e">
        <f>MID(#REF!, SEARCH("Make:",#REF!) + LEN("Make:") +1, 99)</f>
        <v>#REF!</v>
      </c>
      <c r="E118" s="1" t="e">
        <f t="shared" si="8"/>
        <v>#REF!</v>
      </c>
      <c r="F118" s="1" t="s">
        <v>28</v>
      </c>
      <c r="G118" s="1" t="e">
        <f>MID(#REF!, SEARCH("Model:",#REF!) + LEN("Model:") +1, 99)</f>
        <v>#REF!</v>
      </c>
      <c r="H118" s="1" t="e">
        <f t="shared" si="9"/>
        <v>#REF!</v>
      </c>
      <c r="I118" s="1" t="s">
        <v>189</v>
      </c>
      <c r="J118" s="1" t="s">
        <v>10</v>
      </c>
      <c r="K118" s="1" t="s">
        <v>216</v>
      </c>
    </row>
    <row r="119" spans="1:11" x14ac:dyDescent="0.25">
      <c r="A119" s="1">
        <v>119</v>
      </c>
      <c r="C119" s="1" t="e">
        <f>MID(#REF!, SEARCH("Ser#:",#REF!) + LEN("Ser#:") +1, 99)</f>
        <v>#REF!</v>
      </c>
      <c r="D119" s="1" t="e">
        <f>MID(#REF!, SEARCH("Make:",#REF!) + LEN("Make:") +1, 99)</f>
        <v>#REF!</v>
      </c>
      <c r="E119" s="1" t="e">
        <f t="shared" si="8"/>
        <v>#REF!</v>
      </c>
      <c r="F119" s="1" t="s">
        <v>47</v>
      </c>
      <c r="G119" s="1" t="e">
        <f>MID(#REF!, SEARCH("Model:",#REF!) + LEN("Model:") +1, 99)</f>
        <v>#REF!</v>
      </c>
      <c r="H119" s="1" t="e">
        <f t="shared" si="9"/>
        <v>#REF!</v>
      </c>
      <c r="I119" s="1">
        <v>17</v>
      </c>
      <c r="J119" s="2" t="s">
        <v>10</v>
      </c>
      <c r="K119" s="1" t="s">
        <v>217</v>
      </c>
    </row>
    <row r="120" spans="1:11" x14ac:dyDescent="0.25">
      <c r="A120" s="1">
        <v>120</v>
      </c>
      <c r="C120" s="1" t="e">
        <f>MID(#REF!, SEARCH("Ser#:",#REF!) + LEN("Ser#:") +1, 99)</f>
        <v>#REF!</v>
      </c>
      <c r="D120" s="1" t="e">
        <f>MID(#REF!, SEARCH("Make:",#REF!) + LEN("Make:") +1, 99)</f>
        <v>#REF!</v>
      </c>
      <c r="E120" s="1" t="e">
        <f t="shared" si="8"/>
        <v>#REF!</v>
      </c>
      <c r="F120" s="1" t="s">
        <v>218</v>
      </c>
      <c r="G120" s="1" t="e">
        <f>MID(#REF!, SEARCH("Model:",#REF!) + LEN("Model:") +1, 99)</f>
        <v>#REF!</v>
      </c>
      <c r="H120" s="1" t="e">
        <f t="shared" si="9"/>
        <v>#REF!</v>
      </c>
      <c r="I120" s="1" t="s">
        <v>219</v>
      </c>
      <c r="J120" s="2" t="s">
        <v>18</v>
      </c>
      <c r="K120" s="1" t="s">
        <v>220</v>
      </c>
    </row>
    <row r="121" spans="1:11" x14ac:dyDescent="0.25">
      <c r="A121" s="1">
        <v>121</v>
      </c>
      <c r="C121" s="1" t="e">
        <f>MID(#REF!, SEARCH("Ser#:",#REF!) + LEN("Ser#:") +1, 99)</f>
        <v>#REF!</v>
      </c>
      <c r="D121" s="1" t="e">
        <f>MID(#REF!, SEARCH("Make:",#REF!) + LEN("Make:") +1, 99)</f>
        <v>#REF!</v>
      </c>
      <c r="E121" s="1" t="e">
        <f t="shared" si="8"/>
        <v>#REF!</v>
      </c>
      <c r="F121" s="1" t="s">
        <v>47</v>
      </c>
      <c r="G121" s="1" t="e">
        <f>MID(#REF!, SEARCH("Model:",#REF!) + LEN("Model:") +1, 99)</f>
        <v>#REF!</v>
      </c>
      <c r="H121" s="1" t="e">
        <f t="shared" si="9"/>
        <v>#REF!</v>
      </c>
      <c r="I121" s="1" t="s">
        <v>221</v>
      </c>
      <c r="J121" s="2" t="s">
        <v>10</v>
      </c>
      <c r="K121" s="1" t="s">
        <v>222</v>
      </c>
    </row>
    <row r="122" spans="1:11" x14ac:dyDescent="0.25">
      <c r="A122" s="1">
        <v>122</v>
      </c>
      <c r="C122" s="1" t="e">
        <f>MID(#REF!, SEARCH("Ser#:",#REF!) + LEN("Ser#:") +1, 99)</f>
        <v>#REF!</v>
      </c>
      <c r="D122" s="1" t="e">
        <f>MID(#REF!, SEARCH("Make:",#REF!) + LEN("Make:") +1, 99)</f>
        <v>#REF!</v>
      </c>
      <c r="E122" s="1" t="e">
        <f t="shared" si="8"/>
        <v>#REF!</v>
      </c>
      <c r="F122" s="1" t="s">
        <v>49</v>
      </c>
      <c r="G122" s="1" t="e">
        <f>MID(#REF!, SEARCH("Model:",#REF!) + LEN("Model:") +1, 99)</f>
        <v>#REF!</v>
      </c>
      <c r="H122" s="1" t="e">
        <f t="shared" si="9"/>
        <v>#REF!</v>
      </c>
      <c r="I122" s="1" t="s">
        <v>223</v>
      </c>
      <c r="J122" s="2" t="s">
        <v>15</v>
      </c>
      <c r="K122" s="1" t="s">
        <v>224</v>
      </c>
    </row>
    <row r="123" spans="1:11" x14ac:dyDescent="0.25">
      <c r="A123" s="1">
        <v>123</v>
      </c>
      <c r="C123" s="1" t="e">
        <f>MID(#REF!, SEARCH("Ser#:",#REF!) + LEN("Ser#:") +1, 99)</f>
        <v>#REF!</v>
      </c>
      <c r="D123" s="1" t="e">
        <f>MID(#REF!, SEARCH("Make:",#REF!) + LEN("Make:") +1, 99)</f>
        <v>#REF!</v>
      </c>
      <c r="E123" s="1" t="e">
        <f t="shared" si="8"/>
        <v>#REF!</v>
      </c>
      <c r="F123" s="1" t="s">
        <v>120</v>
      </c>
      <c r="G123" s="1" t="e">
        <f>MID(#REF!, SEARCH("Model:",#REF!) + LEN("Model:") +1, 99)</f>
        <v>#REF!</v>
      </c>
      <c r="H123" s="1" t="e">
        <f t="shared" si="9"/>
        <v>#REF!</v>
      </c>
      <c r="I123" s="1" t="s">
        <v>225</v>
      </c>
      <c r="J123" s="2" t="s">
        <v>18</v>
      </c>
      <c r="K123" s="1" t="s">
        <v>226</v>
      </c>
    </row>
    <row r="124" spans="1:11" x14ac:dyDescent="0.25">
      <c r="A124" s="1">
        <v>124</v>
      </c>
      <c r="C124" s="1" t="e">
        <f>MID(#REF!, SEARCH("Ser#:",#REF!) + LEN("Ser#:") +1, 99)</f>
        <v>#REF!</v>
      </c>
      <c r="D124" s="1" t="e">
        <f>MID(#REF!, SEARCH("Make:",#REF!) + LEN("Make:") +1, 99)</f>
        <v>#REF!</v>
      </c>
      <c r="E124" s="1" t="e">
        <f t="shared" si="8"/>
        <v>#REF!</v>
      </c>
      <c r="F124" s="1" t="s">
        <v>19</v>
      </c>
      <c r="G124" s="1" t="e">
        <f>MID(#REF!, SEARCH("Model:",#REF!) + LEN("Model:") +1, 99)</f>
        <v>#REF!</v>
      </c>
      <c r="H124" s="1" t="e">
        <f t="shared" si="9"/>
        <v>#REF!</v>
      </c>
      <c r="I124" s="1" t="s">
        <v>227</v>
      </c>
      <c r="J124" s="2" t="s">
        <v>18</v>
      </c>
      <c r="K124" s="1" t="s">
        <v>228</v>
      </c>
    </row>
    <row r="125" spans="1:11" x14ac:dyDescent="0.25">
      <c r="A125" s="1">
        <v>125</v>
      </c>
      <c r="C125" s="1" t="e">
        <f>MID(#REF!, SEARCH("Ser#:",#REF!) + LEN("Ser#:") +1, 99)</f>
        <v>#REF!</v>
      </c>
      <c r="D125" s="1" t="e">
        <f>MID(#REF!, SEARCH("Make:",#REF!) + LEN("Make:") +1, 99)</f>
        <v>#REF!</v>
      </c>
      <c r="E125" s="1" t="e">
        <f t="shared" si="8"/>
        <v>#REF!</v>
      </c>
      <c r="F125" s="1" t="s">
        <v>73</v>
      </c>
      <c r="G125" s="1" t="e">
        <f>MID(#REF!, SEARCH("Model:",#REF!) + LEN("Model:") +1, 99)</f>
        <v>#REF!</v>
      </c>
      <c r="H125" s="1" t="e">
        <f t="shared" si="9"/>
        <v>#REF!</v>
      </c>
      <c r="I125" s="1" t="s">
        <v>170</v>
      </c>
      <c r="J125" s="1" t="s">
        <v>10</v>
      </c>
      <c r="K125" s="1" t="s">
        <v>229</v>
      </c>
    </row>
    <row r="126" spans="1:11" x14ac:dyDescent="0.25">
      <c r="A126" s="1">
        <v>126</v>
      </c>
      <c r="C126" s="1" t="e">
        <f>MID(#REF!, SEARCH("Ser#:",#REF!) + LEN("Ser#:") +1, 99)</f>
        <v>#REF!</v>
      </c>
      <c r="D126" s="1" t="e">
        <f>MID(#REF!, SEARCH("Make:",#REF!) + LEN("Make:") +1, 99)</f>
        <v>#REF!</v>
      </c>
      <c r="E126" s="1" t="e">
        <f t="shared" si="8"/>
        <v>#REF!</v>
      </c>
      <c r="F126" s="1" t="s">
        <v>12</v>
      </c>
      <c r="G126" s="1" t="e">
        <f>MID(#REF!, SEARCH("Model:",#REF!) + LEN("Model:") +1, 99)</f>
        <v>#REF!</v>
      </c>
      <c r="H126" s="1" t="e">
        <f t="shared" si="9"/>
        <v>#REF!</v>
      </c>
      <c r="I126" s="1" t="s">
        <v>89</v>
      </c>
      <c r="J126" s="1" t="s">
        <v>10</v>
      </c>
      <c r="K126" s="1" t="s">
        <v>230</v>
      </c>
    </row>
    <row r="127" spans="1:11" x14ac:dyDescent="0.25">
      <c r="A127" s="1">
        <v>127</v>
      </c>
      <c r="C127" s="1" t="e">
        <f>MID(#REF!, SEARCH("Ser#:",#REF!) + LEN("Ser#:") +1, 99)</f>
        <v>#REF!</v>
      </c>
      <c r="D127" s="1" t="e">
        <f>MID(#REF!, SEARCH("Make:",#REF!) + LEN("Make:") +1, 99)</f>
        <v>#REF!</v>
      </c>
      <c r="E127" s="1" t="e">
        <f t="shared" si="8"/>
        <v>#REF!</v>
      </c>
      <c r="F127" s="1" t="s">
        <v>99</v>
      </c>
      <c r="G127" s="1" t="e">
        <f>MID(#REF!, SEARCH("Model:",#REF!) + LEN("Model:") +1, 99)</f>
        <v>#REF!</v>
      </c>
      <c r="H127" s="1" t="e">
        <f t="shared" si="9"/>
        <v>#REF!</v>
      </c>
      <c r="I127" s="1" t="s">
        <v>231</v>
      </c>
      <c r="J127" s="1" t="s">
        <v>10</v>
      </c>
      <c r="K127" s="1" t="s">
        <v>232</v>
      </c>
    </row>
    <row r="128" spans="1:11" x14ac:dyDescent="0.25">
      <c r="A128" s="1">
        <v>128</v>
      </c>
      <c r="C128" s="1" t="e">
        <f>MID(#REF!, SEARCH("Ser#:",#REF!) + LEN("Ser#:") +1, 99)</f>
        <v>#REF!</v>
      </c>
      <c r="D128" s="1" t="e">
        <f>MID(#REF!, SEARCH("Make:",#REF!) + LEN("Make:") +1, 99)</f>
        <v>#REF!</v>
      </c>
      <c r="E128" s="1" t="e">
        <f t="shared" si="8"/>
        <v>#REF!</v>
      </c>
      <c r="F128" s="1" t="s">
        <v>12</v>
      </c>
      <c r="G128" s="1" t="e">
        <f>MID(#REF!, SEARCH("Model:",#REF!) + LEN("Model:") +1, 99)</f>
        <v>#REF!</v>
      </c>
      <c r="H128" s="1" t="e">
        <f t="shared" si="9"/>
        <v>#REF!</v>
      </c>
      <c r="I128" s="1" t="s">
        <v>198</v>
      </c>
      <c r="J128" s="1" t="s">
        <v>10</v>
      </c>
      <c r="K128" s="1" t="s">
        <v>233</v>
      </c>
    </row>
    <row r="129" spans="1:11" x14ac:dyDescent="0.25">
      <c r="A129" s="1">
        <v>129</v>
      </c>
      <c r="F129" s="1" t="s">
        <v>28</v>
      </c>
      <c r="I129" s="1">
        <v>85</v>
      </c>
      <c r="J129" s="2" t="s">
        <v>44</v>
      </c>
      <c r="K129" s="1" t="s">
        <v>234</v>
      </c>
    </row>
    <row r="130" spans="1:11" x14ac:dyDescent="0.25">
      <c r="A130" s="1">
        <v>130</v>
      </c>
      <c r="C130" s="1" t="e">
        <f>MID(#REF!, SEARCH("Ser#:",#REF!) + LEN("Ser#:") +1, 99)</f>
        <v>#REF!</v>
      </c>
      <c r="D130" s="1" t="e">
        <f>MID(#REF!, SEARCH("Make:",#REF!) + LEN("Make:") +1, 99)</f>
        <v>#REF!</v>
      </c>
      <c r="E130" s="1" t="e">
        <f>LEFT(D130,10)</f>
        <v>#REF!</v>
      </c>
      <c r="F130" s="1" t="s">
        <v>19</v>
      </c>
      <c r="G130" s="1" t="e">
        <f>MID(#REF!, SEARCH("Model:",#REF!) + LEN("Model:") +1, 99)</f>
        <v>#REF!</v>
      </c>
      <c r="H130" s="1" t="e">
        <f>LEFT(G130,15)</f>
        <v>#REF!</v>
      </c>
      <c r="I130" s="1" t="s">
        <v>206</v>
      </c>
      <c r="J130" s="2" t="s">
        <v>10</v>
      </c>
      <c r="K130" s="1" t="s">
        <v>235</v>
      </c>
    </row>
    <row r="131" spans="1:11" x14ac:dyDescent="0.25">
      <c r="A131" s="1">
        <v>131</v>
      </c>
      <c r="F131" s="1" t="s">
        <v>28</v>
      </c>
      <c r="I131" s="1" t="s">
        <v>236</v>
      </c>
      <c r="J131" s="1" t="s">
        <v>10</v>
      </c>
      <c r="K131" s="1" t="s">
        <v>237</v>
      </c>
    </row>
    <row r="132" spans="1:11" x14ac:dyDescent="0.25">
      <c r="A132" s="1">
        <v>132</v>
      </c>
      <c r="C132" s="1" t="e">
        <f>MID(#REF!, SEARCH("Ser#:",#REF!) + LEN("Ser#:") +1, 99)</f>
        <v>#REF!</v>
      </c>
      <c r="D132" s="1" t="e">
        <f>MID(#REF!, SEARCH("Make:",#REF!) + LEN("Make:") +1, 99)</f>
        <v>#REF!</v>
      </c>
      <c r="E132" s="1" t="e">
        <f t="shared" ref="E132:E188" si="10">LEFT(D132,10)</f>
        <v>#REF!</v>
      </c>
      <c r="F132" s="1" t="s">
        <v>47</v>
      </c>
      <c r="G132" s="1" t="e">
        <f>MID(#REF!, SEARCH("Model:",#REF!) + LEN("Model:") +1, 99)</f>
        <v>#REF!</v>
      </c>
      <c r="H132" s="1" t="e">
        <f t="shared" ref="H132:H144" si="11">LEFT(G132,15)</f>
        <v>#REF!</v>
      </c>
      <c r="I132" s="1">
        <v>19</v>
      </c>
      <c r="J132" s="2" t="s">
        <v>10</v>
      </c>
      <c r="K132" s="1" t="s">
        <v>238</v>
      </c>
    </row>
    <row r="133" spans="1:11" x14ac:dyDescent="0.25">
      <c r="A133" s="1">
        <v>133</v>
      </c>
      <c r="C133" s="1" t="e">
        <f>MID(#REF!, SEARCH("Ser#:",#REF!) + LEN("Ser#:") +1, 99)</f>
        <v>#REF!</v>
      </c>
      <c r="D133" s="1" t="e">
        <f>MID(#REF!, SEARCH("Make:",#REF!) + LEN("Make:") +1, 99)</f>
        <v>#REF!</v>
      </c>
      <c r="E133" s="1" t="e">
        <f t="shared" si="10"/>
        <v>#REF!</v>
      </c>
      <c r="F133" s="1" t="s">
        <v>28</v>
      </c>
      <c r="G133" s="1" t="e">
        <f>MID(#REF!, SEARCH("Model:",#REF!) + LEN("Model:") +1, 99)</f>
        <v>#REF!</v>
      </c>
      <c r="H133" s="1" t="e">
        <f t="shared" si="11"/>
        <v>#REF!</v>
      </c>
      <c r="I133" s="1" t="s">
        <v>156</v>
      </c>
      <c r="J133" s="1" t="s">
        <v>10</v>
      </c>
      <c r="K133" s="1" t="s">
        <v>239</v>
      </c>
    </row>
    <row r="134" spans="1:11" x14ac:dyDescent="0.25">
      <c r="A134" s="1">
        <v>134</v>
      </c>
      <c r="C134" s="1" t="e">
        <f>MID(#REF!, SEARCH("Ser#:",#REF!) + LEN("Ser#:") +1, 99)</f>
        <v>#REF!</v>
      </c>
      <c r="D134" s="1" t="e">
        <f>MID(#REF!, SEARCH("Make:",#REF!) + LEN("Make:") +1, 99)</f>
        <v>#REF!</v>
      </c>
      <c r="E134" s="1" t="e">
        <f t="shared" si="10"/>
        <v>#REF!</v>
      </c>
      <c r="F134" s="1" t="s">
        <v>47</v>
      </c>
      <c r="G134" s="1" t="e">
        <f>MID(#REF!, SEARCH("Model:",#REF!) + LEN("Model:") +1, 99)</f>
        <v>#REF!</v>
      </c>
      <c r="H134" s="1" t="e">
        <f t="shared" si="11"/>
        <v>#REF!</v>
      </c>
      <c r="I134" s="1">
        <v>45</v>
      </c>
      <c r="J134" s="1" t="s">
        <v>10</v>
      </c>
      <c r="K134" s="1" t="s">
        <v>240</v>
      </c>
    </row>
    <row r="135" spans="1:11" x14ac:dyDescent="0.25">
      <c r="A135" s="1">
        <v>135</v>
      </c>
      <c r="C135" s="1" t="e">
        <f>MID(#REF!, SEARCH("Ser#:",#REF!) + LEN("Ser#:") +1, 99)</f>
        <v>#REF!</v>
      </c>
      <c r="D135" s="1" t="e">
        <f>MID(#REF!, SEARCH("Make:",#REF!) + LEN("Make:") +1, 99)</f>
        <v>#REF!</v>
      </c>
      <c r="E135" s="1" t="e">
        <f t="shared" si="10"/>
        <v>#REF!</v>
      </c>
      <c r="F135" s="1" t="s">
        <v>47</v>
      </c>
      <c r="G135" s="1" t="e">
        <f>MID(#REF!, SEARCH("Model:",#REF!) + LEN("Model:") +1, 99)</f>
        <v>#REF!</v>
      </c>
      <c r="H135" s="1" t="e">
        <f t="shared" si="11"/>
        <v>#REF!</v>
      </c>
      <c r="I135" s="1">
        <v>17</v>
      </c>
      <c r="J135" s="1" t="s">
        <v>10</v>
      </c>
      <c r="K135" s="1" t="s">
        <v>241</v>
      </c>
    </row>
    <row r="136" spans="1:11" x14ac:dyDescent="0.25">
      <c r="A136" s="1">
        <v>136</v>
      </c>
      <c r="C136" s="1" t="e">
        <f>MID(#REF!, SEARCH("Ser#:",#REF!) + LEN("Ser#:") +1, 99)</f>
        <v>#REF!</v>
      </c>
      <c r="D136" s="1" t="e">
        <f>MID(#REF!, SEARCH("Make:",#REF!) + LEN("Make:") +1, 99)</f>
        <v>#REF!</v>
      </c>
      <c r="E136" s="1" t="e">
        <f t="shared" si="10"/>
        <v>#REF!</v>
      </c>
      <c r="F136" s="1" t="s">
        <v>28</v>
      </c>
      <c r="G136" s="1" t="e">
        <f>MID(#REF!, SEARCH("Model:",#REF!) + LEN("Model:") +1, 99)</f>
        <v>#REF!</v>
      </c>
      <c r="H136" s="1" t="e">
        <f t="shared" si="11"/>
        <v>#REF!</v>
      </c>
      <c r="I136" s="1" t="s">
        <v>156</v>
      </c>
      <c r="J136" s="1" t="s">
        <v>10</v>
      </c>
      <c r="K136" s="1" t="s">
        <v>242</v>
      </c>
    </row>
    <row r="137" spans="1:11" x14ac:dyDescent="0.25">
      <c r="A137" s="1">
        <v>137</v>
      </c>
      <c r="C137" s="1" t="e">
        <f>MID(#REF!, SEARCH("Ser#:",#REF!) + LEN("Ser#:") +1, 99)</f>
        <v>#REF!</v>
      </c>
      <c r="D137" s="1" t="e">
        <f>MID(#REF!, SEARCH("Make:",#REF!) + LEN("Make:") +1, 99)</f>
        <v>#REF!</v>
      </c>
      <c r="E137" s="1" t="e">
        <f t="shared" si="10"/>
        <v>#REF!</v>
      </c>
      <c r="F137" s="1" t="s">
        <v>28</v>
      </c>
      <c r="G137" s="1" t="e">
        <f>MID(#REF!, SEARCH("Model:",#REF!) + LEN("Model:") +1, 99)</f>
        <v>#REF!</v>
      </c>
      <c r="H137" s="1" t="e">
        <f t="shared" si="11"/>
        <v>#REF!</v>
      </c>
      <c r="I137" s="1" t="s">
        <v>156</v>
      </c>
      <c r="J137" s="1" t="s">
        <v>10</v>
      </c>
      <c r="K137" s="1" t="s">
        <v>243</v>
      </c>
    </row>
    <row r="138" spans="1:11" x14ac:dyDescent="0.25">
      <c r="A138" s="1">
        <v>138</v>
      </c>
      <c r="C138" s="1" t="e">
        <f>MID(#REF!, SEARCH("Ser#:",#REF!) + LEN("Ser#:") +1, 99)</f>
        <v>#REF!</v>
      </c>
      <c r="D138" s="1" t="e">
        <f>MID(#REF!, SEARCH("Make:",#REF!) + LEN("Make:") +1, 99)</f>
        <v>#REF!</v>
      </c>
      <c r="E138" s="1" t="e">
        <f t="shared" si="10"/>
        <v>#REF!</v>
      </c>
      <c r="F138" s="1" t="s">
        <v>244</v>
      </c>
      <c r="G138" s="1" t="e">
        <f>MID(#REF!, SEARCH("Model:",#REF!) + LEN("Model:") +1, 99)</f>
        <v>#REF!</v>
      </c>
      <c r="H138" s="1" t="e">
        <f t="shared" si="11"/>
        <v>#REF!</v>
      </c>
      <c r="I138" s="1" t="s">
        <v>245</v>
      </c>
      <c r="J138" s="2" t="s">
        <v>44</v>
      </c>
      <c r="K138" s="1">
        <v>543048</v>
      </c>
    </row>
    <row r="139" spans="1:11" x14ac:dyDescent="0.25">
      <c r="A139" s="1">
        <v>139</v>
      </c>
      <c r="C139" s="1" t="e">
        <f>MID(#REF!, SEARCH("Ser#:",#REF!) + LEN("Ser#:") +1, 99)</f>
        <v>#REF!</v>
      </c>
      <c r="D139" s="1" t="e">
        <f>MID(#REF!, SEARCH("Make:",#REF!) + LEN("Make:") +1, 99)</f>
        <v>#REF!</v>
      </c>
      <c r="E139" s="1" t="e">
        <f t="shared" si="10"/>
        <v>#REF!</v>
      </c>
      <c r="F139" s="1" t="s">
        <v>246</v>
      </c>
      <c r="G139" s="1" t="e">
        <f>MID(#REF!, SEARCH("Model:",#REF!) + LEN("Model:") +1, 99)</f>
        <v>#REF!</v>
      </c>
      <c r="H139" s="1" t="e">
        <f t="shared" si="11"/>
        <v>#REF!</v>
      </c>
      <c r="I139" s="1" t="s">
        <v>156</v>
      </c>
      <c r="J139" s="1" t="s">
        <v>10</v>
      </c>
      <c r="K139" s="1" t="s">
        <v>247</v>
      </c>
    </row>
    <row r="140" spans="1:11" x14ac:dyDescent="0.25">
      <c r="A140" s="1">
        <v>140</v>
      </c>
      <c r="C140" s="1" t="e">
        <f>MID(#REF!, SEARCH("Ser#:",#REF!) + LEN("Ser#:") +1, 99)</f>
        <v>#REF!</v>
      </c>
      <c r="D140" s="1" t="e">
        <f>MID(#REF!, SEARCH("Make:",#REF!) + LEN("Make:") +1, 99)</f>
        <v>#REF!</v>
      </c>
      <c r="E140" s="1" t="e">
        <f t="shared" si="10"/>
        <v>#REF!</v>
      </c>
      <c r="F140" s="1" t="s">
        <v>47</v>
      </c>
      <c r="G140" s="1" t="e">
        <f>MID(#REF!, SEARCH("Model:",#REF!) + LEN("Model:") +1, 99)</f>
        <v>#REF!</v>
      </c>
      <c r="H140" s="1" t="e">
        <f t="shared" si="11"/>
        <v>#REF!</v>
      </c>
      <c r="I140" s="1">
        <v>19</v>
      </c>
      <c r="J140" s="2" t="s">
        <v>10</v>
      </c>
      <c r="K140" s="1" t="s">
        <v>248</v>
      </c>
    </row>
    <row r="141" spans="1:11" x14ac:dyDescent="0.25">
      <c r="A141" s="1">
        <v>141</v>
      </c>
      <c r="C141" s="1" t="e">
        <f>MID(#REF!, SEARCH("Ser#:",#REF!) + LEN("Ser#:") +1, 99)</f>
        <v>#REF!</v>
      </c>
      <c r="D141" s="1" t="e">
        <f>MID(#REF!, SEARCH("Make:",#REF!) + LEN("Make:") +1, 99)</f>
        <v>#REF!</v>
      </c>
      <c r="E141" s="1" t="e">
        <f t="shared" si="10"/>
        <v>#REF!</v>
      </c>
      <c r="F141" s="1" t="s">
        <v>131</v>
      </c>
      <c r="G141" s="1" t="e">
        <f>MID(#REF!, SEARCH("Model:",#REF!) + LEN("Model:") +1, 99)</f>
        <v>#REF!</v>
      </c>
      <c r="H141" s="1" t="e">
        <f t="shared" si="11"/>
        <v>#REF!</v>
      </c>
      <c r="I141" s="1" t="s">
        <v>249</v>
      </c>
      <c r="J141" s="1" t="s">
        <v>10</v>
      </c>
      <c r="K141" s="1" t="s">
        <v>250</v>
      </c>
    </row>
    <row r="142" spans="1:11" x14ac:dyDescent="0.25">
      <c r="A142" s="1">
        <v>142</v>
      </c>
      <c r="C142" s="1" t="e">
        <f>MID(#REF!, SEARCH("Ser#:",#REF!) + LEN("Ser#:") +1, 99)</f>
        <v>#REF!</v>
      </c>
      <c r="D142" s="1" t="e">
        <f>MID(#REF!, SEARCH("Make:",#REF!) + LEN("Make:") +1, 99)</f>
        <v>#REF!</v>
      </c>
      <c r="E142" s="1" t="e">
        <f t="shared" si="10"/>
        <v>#REF!</v>
      </c>
      <c r="F142" s="1" t="s">
        <v>251</v>
      </c>
      <c r="G142" s="1" t="e">
        <f>MID(#REF!, SEARCH("Model:",#REF!) + LEN("Model:") +1, 99)</f>
        <v>#REF!</v>
      </c>
      <c r="H142" s="1" t="e">
        <f t="shared" si="11"/>
        <v>#REF!</v>
      </c>
      <c r="I142" s="1" t="s">
        <v>252</v>
      </c>
      <c r="J142" s="2" t="s">
        <v>10</v>
      </c>
      <c r="K142" s="1" t="s">
        <v>253</v>
      </c>
    </row>
    <row r="143" spans="1:11" x14ac:dyDescent="0.25">
      <c r="A143" s="1">
        <v>143</v>
      </c>
      <c r="C143" s="1" t="e">
        <f>MID(#REF!, SEARCH("Ser#:",#REF!) + LEN("Ser#:") +1, 99)</f>
        <v>#REF!</v>
      </c>
      <c r="D143" s="1" t="e">
        <f>MID(#REF!, SEARCH("Make:",#REF!) + LEN("Make:") +1, 99)</f>
        <v>#REF!</v>
      </c>
      <c r="E143" s="1" t="e">
        <f t="shared" si="10"/>
        <v>#REF!</v>
      </c>
      <c r="F143" s="1" t="s">
        <v>28</v>
      </c>
      <c r="G143" s="1" t="e">
        <f>MID(#REF!, SEARCH("Model:",#REF!) + LEN("Model:") +1, 99)</f>
        <v>#REF!</v>
      </c>
      <c r="H143" s="1" t="e">
        <f t="shared" si="11"/>
        <v>#REF!</v>
      </c>
      <c r="I143" s="1">
        <v>85</v>
      </c>
      <c r="J143" s="2" t="s">
        <v>44</v>
      </c>
      <c r="K143" s="1" t="s">
        <v>254</v>
      </c>
    </row>
    <row r="144" spans="1:11" x14ac:dyDescent="0.25">
      <c r="A144" s="1">
        <v>144</v>
      </c>
      <c r="C144" s="1" t="e">
        <f>MID(#REF!, SEARCH("Ser#:",#REF!) + LEN("Ser#:") +1, 99)</f>
        <v>#REF!</v>
      </c>
      <c r="D144" s="1" t="e">
        <f>MID(#REF!, SEARCH("Make:",#REF!) + LEN("Make:") +1, 99)</f>
        <v>#REF!</v>
      </c>
      <c r="E144" s="1" t="e">
        <f t="shared" si="10"/>
        <v>#REF!</v>
      </c>
      <c r="F144" s="1" t="s">
        <v>47</v>
      </c>
      <c r="G144" s="1" t="e">
        <f>MID(#REF!, SEARCH("Model:",#REF!) + LEN("Model:") +1, 99)</f>
        <v>#REF!</v>
      </c>
      <c r="H144" s="1" t="e">
        <f t="shared" si="11"/>
        <v>#REF!</v>
      </c>
      <c r="I144" s="1">
        <v>23</v>
      </c>
      <c r="J144" s="2" t="s">
        <v>40</v>
      </c>
      <c r="K144" s="1" t="s">
        <v>255</v>
      </c>
    </row>
    <row r="145" spans="1:11" x14ac:dyDescent="0.25">
      <c r="A145" s="1">
        <v>145</v>
      </c>
      <c r="D145" s="1" t="e">
        <f>MID(#REF!, SEARCH("Make:",#REF!) + LEN("Make:") +1, 99)</f>
        <v>#REF!</v>
      </c>
      <c r="E145" s="1" t="e">
        <f t="shared" si="10"/>
        <v>#REF!</v>
      </c>
      <c r="F145" s="1" t="s">
        <v>12</v>
      </c>
      <c r="I145" s="1" t="s">
        <v>89</v>
      </c>
      <c r="J145" s="1" t="s">
        <v>10</v>
      </c>
      <c r="K145" s="1" t="s">
        <v>256</v>
      </c>
    </row>
    <row r="146" spans="1:11" x14ac:dyDescent="0.25">
      <c r="A146" s="1">
        <v>146</v>
      </c>
      <c r="C146" s="1" t="e">
        <f>MID(#REF!, SEARCH("Ser#:",#REF!) + LEN("Ser#:") +1, 99)</f>
        <v>#REF!</v>
      </c>
      <c r="D146" s="1" t="e">
        <f>MID(#REF!, SEARCH("Make:",#REF!) + LEN("Make:") +1, 99)</f>
        <v>#REF!</v>
      </c>
      <c r="E146" s="1" t="e">
        <f t="shared" si="10"/>
        <v>#REF!</v>
      </c>
      <c r="F146" s="1" t="s">
        <v>28</v>
      </c>
      <c r="G146" s="1" t="e">
        <f>MID(#REF!, SEARCH("Model:",#REF!) + LEN("Model:") +1, 99)</f>
        <v>#REF!</v>
      </c>
      <c r="H146" s="1" t="e">
        <f t="shared" ref="H146:H188" si="12">LEFT(G146,15)</f>
        <v>#REF!</v>
      </c>
      <c r="I146" s="1" t="s">
        <v>156</v>
      </c>
      <c r="J146" s="1" t="s">
        <v>10</v>
      </c>
      <c r="K146" s="1" t="s">
        <v>257</v>
      </c>
    </row>
    <row r="147" spans="1:11" x14ac:dyDescent="0.25">
      <c r="A147" s="1">
        <v>147</v>
      </c>
      <c r="C147" s="1" t="e">
        <f>MID(#REF!, SEARCH("Ser#:",#REF!) + LEN("Ser#:") +1, 99)</f>
        <v>#REF!</v>
      </c>
      <c r="D147" s="1" t="e">
        <f>MID(#REF!, SEARCH("Make:",#REF!) + LEN("Make:") +1, 99)</f>
        <v>#REF!</v>
      </c>
      <c r="E147" s="1" t="e">
        <f t="shared" si="10"/>
        <v>#REF!</v>
      </c>
      <c r="F147" s="1" t="s">
        <v>82</v>
      </c>
      <c r="G147" s="1" t="e">
        <f>MID(#REF!, SEARCH("Model:",#REF!) + LEN("Model:") +1, 99)</f>
        <v>#REF!</v>
      </c>
      <c r="H147" s="1" t="e">
        <f t="shared" si="12"/>
        <v>#REF!</v>
      </c>
      <c r="I147" s="1" t="s">
        <v>61</v>
      </c>
      <c r="J147" s="2" t="s">
        <v>18</v>
      </c>
      <c r="K147" s="1" t="s">
        <v>258</v>
      </c>
    </row>
    <row r="148" spans="1:11" x14ac:dyDescent="0.25">
      <c r="A148" s="1">
        <v>148</v>
      </c>
      <c r="C148" s="1" t="e">
        <f>MID(#REF!, SEARCH("SN:",#REF!) + LEN("SN:") +1, 99)</f>
        <v>#REF!</v>
      </c>
      <c r="D148" s="1" t="e">
        <f>MID(#REF!, SEARCH("Handgun;",#REF!) + LEN("Handgun;") +1, 99)</f>
        <v>#REF!</v>
      </c>
      <c r="E148" s="1" t="e">
        <f t="shared" si="10"/>
        <v>#REF!</v>
      </c>
      <c r="F148" s="1" t="s">
        <v>244</v>
      </c>
      <c r="G148" s="1" t="e">
        <f>MID(#REF!, SEARCH("Model:",#REF!) + LEN("Model:") +1, 99)</f>
        <v>#REF!</v>
      </c>
      <c r="H148" s="1" t="e">
        <f t="shared" si="12"/>
        <v>#REF!</v>
      </c>
      <c r="I148" s="1" t="s">
        <v>259</v>
      </c>
      <c r="J148" s="2" t="s">
        <v>65</v>
      </c>
      <c r="K148" s="1" t="s">
        <v>260</v>
      </c>
    </row>
    <row r="149" spans="1:11" x14ac:dyDescent="0.25">
      <c r="A149" s="1">
        <v>149</v>
      </c>
      <c r="C149" s="1" t="e">
        <f>MID(#REF!, SEARCH("SN:",#REF!) + LEN("SN:") +1, 99)</f>
        <v>#REF!</v>
      </c>
      <c r="D149" s="1" t="e">
        <f>MID(#REF!, SEARCH("Handgun;",#REF!) + LEN("Handgun;") +1, 99)</f>
        <v>#REF!</v>
      </c>
      <c r="E149" s="1" t="e">
        <f t="shared" si="10"/>
        <v>#REF!</v>
      </c>
      <c r="F149" s="1" t="s">
        <v>244</v>
      </c>
      <c r="G149" s="1" t="e">
        <f>MID(#REF!, SEARCH("Model:",#REF!) + LEN("Model:") +1, 99)</f>
        <v>#REF!</v>
      </c>
      <c r="H149" s="1" t="e">
        <f t="shared" si="12"/>
        <v>#REF!</v>
      </c>
      <c r="I149" s="1" t="s">
        <v>259</v>
      </c>
      <c r="J149" s="2" t="s">
        <v>65</v>
      </c>
      <c r="K149" s="1" t="s">
        <v>261</v>
      </c>
    </row>
    <row r="150" spans="1:11" x14ac:dyDescent="0.25">
      <c r="A150" s="1">
        <v>150</v>
      </c>
      <c r="C150" s="1" t="e">
        <f>MID(#REF!, SEARCH("SN:",#REF!) + LEN("SN:") +1, 99)</f>
        <v>#REF!</v>
      </c>
      <c r="D150" s="1" t="e">
        <f>MID(#REF!, SEARCH("Handgun;",#REF!) + LEN("Handgun;") +1, 99)</f>
        <v>#REF!</v>
      </c>
      <c r="E150" s="1" t="e">
        <f t="shared" si="10"/>
        <v>#REF!</v>
      </c>
      <c r="F150" s="1" t="s">
        <v>38</v>
      </c>
      <c r="G150" s="1" t="e">
        <f>MID(#REF!, SEARCH("Model:",#REF!) + LEN("Model:") +1, 99)</f>
        <v>#REF!</v>
      </c>
      <c r="H150" s="1" t="e">
        <f t="shared" si="12"/>
        <v>#REF!</v>
      </c>
      <c r="I150" s="1" t="s">
        <v>262</v>
      </c>
      <c r="J150" s="2" t="s">
        <v>44</v>
      </c>
      <c r="K150" s="1" t="s">
        <v>263</v>
      </c>
    </row>
    <row r="151" spans="1:11" x14ac:dyDescent="0.25">
      <c r="A151" s="1">
        <v>151</v>
      </c>
      <c r="C151" s="1" t="e">
        <f>MID(#REF!, SEARCH("SN:",#REF!) + LEN("SN:") +1, 99)</f>
        <v>#REF!</v>
      </c>
      <c r="D151" s="1" t="e">
        <f>MID(#REF!, SEARCH("Handgun;",#REF!) + LEN("Handgun;") +1, 99)</f>
        <v>#REF!</v>
      </c>
      <c r="E151" s="1" t="e">
        <f t="shared" si="10"/>
        <v>#REF!</v>
      </c>
      <c r="F151" s="1" t="s">
        <v>38</v>
      </c>
      <c r="G151" s="1" t="e">
        <f>MID(#REF!, SEARCH("Model:",#REF!) + LEN("Model:") +1, 99)</f>
        <v>#REF!</v>
      </c>
      <c r="H151" s="1" t="e">
        <f t="shared" si="12"/>
        <v>#REF!</v>
      </c>
      <c r="I151" s="1" t="s">
        <v>264</v>
      </c>
      <c r="J151" s="2" t="s">
        <v>44</v>
      </c>
      <c r="K151" s="1" t="s">
        <v>265</v>
      </c>
    </row>
    <row r="152" spans="1:11" x14ac:dyDescent="0.25">
      <c r="A152" s="1">
        <v>152</v>
      </c>
      <c r="C152" s="1" t="e">
        <f>MID(#REF!, SEARCH("SN:",#REF!) + LEN("SN:") +1, 99)</f>
        <v>#REF!</v>
      </c>
      <c r="D152" s="1" t="e">
        <f>MID(#REF!, SEARCH("Handgun;",#REF!) + LEN("Handgun;") +1, 99)</f>
        <v>#REF!</v>
      </c>
      <c r="E152" s="1" t="e">
        <f t="shared" si="10"/>
        <v>#REF!</v>
      </c>
      <c r="F152" s="1" t="s">
        <v>244</v>
      </c>
      <c r="G152" s="1" t="e">
        <f>MID(#REF!, SEARCH("Model:",#REF!) + LEN("Model:") +1, 99)</f>
        <v>#REF!</v>
      </c>
      <c r="H152" s="1" t="e">
        <f t="shared" si="12"/>
        <v>#REF!</v>
      </c>
      <c r="I152" s="1" t="s">
        <v>259</v>
      </c>
      <c r="J152" s="2" t="s">
        <v>65</v>
      </c>
      <c r="K152" s="1" t="s">
        <v>266</v>
      </c>
    </row>
    <row r="153" spans="1:11" x14ac:dyDescent="0.25">
      <c r="A153" s="1">
        <v>153</v>
      </c>
      <c r="C153" s="1" t="e">
        <f>MID(#REF!, SEARCH("SN:",#REF!) + LEN("SN:") +1, 99)</f>
        <v>#REF!</v>
      </c>
      <c r="D153" s="1" t="e">
        <f>MID(#REF!, SEARCH("Handgun;",#REF!) + LEN("Handgun;") +1, 99)</f>
        <v>#REF!</v>
      </c>
      <c r="E153" s="1" t="e">
        <f t="shared" si="10"/>
        <v>#REF!</v>
      </c>
      <c r="F153" s="1" t="s">
        <v>71</v>
      </c>
      <c r="G153" s="1" t="e">
        <f>MID(#REF!, SEARCH("Model:",#REF!) + LEN("Model:") +1, 99)</f>
        <v>#REF!</v>
      </c>
      <c r="H153" s="1" t="e">
        <f t="shared" si="12"/>
        <v>#REF!</v>
      </c>
      <c r="I153" s="1" t="s">
        <v>267</v>
      </c>
      <c r="J153" s="2" t="s">
        <v>54</v>
      </c>
      <c r="K153" s="1">
        <v>706862</v>
      </c>
    </row>
    <row r="154" spans="1:11" x14ac:dyDescent="0.25">
      <c r="A154" s="1">
        <v>154</v>
      </c>
      <c r="C154" s="1" t="e">
        <f>MID(#REF!, SEARCH("SN:",#REF!) + LEN("SN:") +1, 99)</f>
        <v>#REF!</v>
      </c>
      <c r="D154" s="1" t="e">
        <f>MID(#REF!, SEARCH("Handgun;",#REF!) + LEN("Handgun;") +1, 99)</f>
        <v>#REF!</v>
      </c>
      <c r="E154" s="1" t="e">
        <f t="shared" si="10"/>
        <v>#REF!</v>
      </c>
      <c r="F154" s="1" t="s">
        <v>38</v>
      </c>
      <c r="G154" s="1" t="e">
        <f>MID(#REF!, SEARCH("Model:",#REF!) + LEN("Model:") +1, 99)</f>
        <v>#REF!</v>
      </c>
      <c r="H154" s="1" t="e">
        <f t="shared" si="12"/>
        <v>#REF!</v>
      </c>
      <c r="I154" s="4" t="s">
        <v>77</v>
      </c>
      <c r="J154" s="2" t="s">
        <v>44</v>
      </c>
      <c r="K154" s="1" t="s">
        <v>268</v>
      </c>
    </row>
    <row r="155" spans="1:11" x14ac:dyDescent="0.25">
      <c r="A155" s="1">
        <v>155</v>
      </c>
      <c r="C155" s="1" t="e">
        <f>MID(#REF!, SEARCH("SN:",#REF!) + LEN("SN:") +1, 99)</f>
        <v>#REF!</v>
      </c>
      <c r="D155" s="1" t="e">
        <f>MID(#REF!, SEARCH("Handgun;",#REF!) + LEN("Handgun;") +1, 99)</f>
        <v>#REF!</v>
      </c>
      <c r="E155" s="1" t="e">
        <f t="shared" si="10"/>
        <v>#REF!</v>
      </c>
      <c r="F155" s="1" t="s">
        <v>269</v>
      </c>
      <c r="G155" s="1" t="e">
        <f>MID(#REF!, SEARCH("Model:",#REF!) + LEN("Model:") +1, 99)</f>
        <v>#REF!</v>
      </c>
      <c r="H155" s="1" t="e">
        <f t="shared" si="12"/>
        <v>#REF!</v>
      </c>
      <c r="I155" s="1" t="s">
        <v>270</v>
      </c>
      <c r="J155" s="2" t="s">
        <v>10</v>
      </c>
      <c r="K155" s="1" t="s">
        <v>271</v>
      </c>
    </row>
    <row r="156" spans="1:11" x14ac:dyDescent="0.25">
      <c r="A156" s="1">
        <v>156</v>
      </c>
      <c r="C156" s="1" t="e">
        <f>MID(#REF!, SEARCH("SN:",#REF!) + LEN("SN:") +1, 99)</f>
        <v>#REF!</v>
      </c>
      <c r="D156" s="1" t="e">
        <f>MID(#REF!, SEARCH("Handgun;",#REF!) + LEN("Handgun;") +1, 99)</f>
        <v>#REF!</v>
      </c>
      <c r="E156" s="1" t="e">
        <f t="shared" si="10"/>
        <v>#REF!</v>
      </c>
      <c r="F156" s="1" t="s">
        <v>38</v>
      </c>
      <c r="G156" s="1" t="e">
        <f>MID(#REF!, SEARCH("Model:",#REF!) + LEN("Model:") +1, 99)</f>
        <v>#REF!</v>
      </c>
      <c r="H156" s="1" t="e">
        <f t="shared" si="12"/>
        <v>#REF!</v>
      </c>
      <c r="I156" s="1" t="s">
        <v>199</v>
      </c>
      <c r="J156" s="2" t="s">
        <v>15</v>
      </c>
      <c r="K156" s="1" t="s">
        <v>272</v>
      </c>
    </row>
    <row r="157" spans="1:11" x14ac:dyDescent="0.25">
      <c r="A157" s="1">
        <v>157</v>
      </c>
      <c r="C157" s="1" t="e">
        <f>MID(#REF!, SEARCH("SN:",#REF!) + LEN("SN:") +1, 99)</f>
        <v>#REF!</v>
      </c>
      <c r="D157" s="1" t="e">
        <f>MID(#REF!, SEARCH("Handgun;",#REF!) + LEN("Handgun;") +1, 99)</f>
        <v>#REF!</v>
      </c>
      <c r="E157" s="1" t="e">
        <f t="shared" si="10"/>
        <v>#REF!</v>
      </c>
      <c r="F157" s="1" t="s">
        <v>244</v>
      </c>
      <c r="G157" s="1" t="e">
        <f>MID(#REF!, SEARCH("Model:",#REF!) + LEN("Model:") +1, 99)</f>
        <v>#REF!</v>
      </c>
      <c r="H157" s="1" t="e">
        <f t="shared" si="12"/>
        <v>#REF!</v>
      </c>
      <c r="I157" s="1" t="s">
        <v>273</v>
      </c>
      <c r="J157" s="2" t="s">
        <v>44</v>
      </c>
      <c r="K157" s="1" t="s">
        <v>274</v>
      </c>
    </row>
    <row r="158" spans="1:11" x14ac:dyDescent="0.25">
      <c r="A158" s="1">
        <v>158</v>
      </c>
      <c r="B158" s="3"/>
      <c r="C158" s="3" t="e">
        <f>MID(#REF!, SEARCH("SN:",#REF!) + LEN("SN:") +1, 99)</f>
        <v>#REF!</v>
      </c>
      <c r="D158" s="3" t="e">
        <f>MID(#REF!, SEARCH("Handgun;",#REF!) + LEN("Handgun;") +1, 99)</f>
        <v>#REF!</v>
      </c>
      <c r="E158" s="3" t="e">
        <f t="shared" si="10"/>
        <v>#REF!</v>
      </c>
      <c r="F158" s="1" t="s">
        <v>251</v>
      </c>
      <c r="G158" s="3" t="e">
        <f>MID(#REF!, SEARCH("Model:",#REF!) + LEN("Model:") +1, 99)</f>
        <v>#REF!</v>
      </c>
      <c r="H158" s="3" t="e">
        <f t="shared" si="12"/>
        <v>#REF!</v>
      </c>
      <c r="I158" s="1" t="s">
        <v>275</v>
      </c>
      <c r="J158" s="2" t="s">
        <v>7</v>
      </c>
      <c r="K158" s="2" t="s">
        <v>276</v>
      </c>
    </row>
    <row r="159" spans="1:11" x14ac:dyDescent="0.25">
      <c r="A159" s="1">
        <v>159</v>
      </c>
      <c r="C159" s="1" t="e">
        <f>MID(#REF!, SEARCH("SN:",#REF!) + LEN("SN:") +1, 99)</f>
        <v>#REF!</v>
      </c>
      <c r="D159" s="1" t="e">
        <f>MID(#REF!, SEARCH("Handgun;",#REF!) + LEN("Handgun;") +1, 99)</f>
        <v>#REF!</v>
      </c>
      <c r="E159" s="1" t="e">
        <f t="shared" si="10"/>
        <v>#REF!</v>
      </c>
      <c r="F159" s="1" t="s">
        <v>277</v>
      </c>
      <c r="G159" s="1" t="e">
        <f>MID(#REF!, SEARCH("Model:",#REF!) + LEN("Model:") +1, 99)</f>
        <v>#REF!</v>
      </c>
      <c r="H159" s="1" t="e">
        <f t="shared" si="12"/>
        <v>#REF!</v>
      </c>
      <c r="I159" s="1">
        <v>66</v>
      </c>
      <c r="J159" s="2" t="s">
        <v>7</v>
      </c>
      <c r="K159" s="1" t="s">
        <v>278</v>
      </c>
    </row>
    <row r="160" spans="1:11" ht="42" x14ac:dyDescent="0.25">
      <c r="A160" s="1">
        <v>160</v>
      </c>
      <c r="C160" s="1" t="e">
        <f>MID(#REF!, SEARCH("SN:",#REF!) + LEN("SN:") +1, 99)</f>
        <v>#REF!</v>
      </c>
      <c r="D160" s="1" t="e">
        <f>MID(#REF!, SEARCH("Handgun;",#REF!) + LEN("Handgun;") +1, 99)</f>
        <v>#REF!</v>
      </c>
      <c r="E160" s="1" t="e">
        <f t="shared" si="10"/>
        <v>#REF!</v>
      </c>
      <c r="F160" s="1" t="s">
        <v>12</v>
      </c>
      <c r="G160" s="1" t="e">
        <f>MID(#REF!, SEARCH("Model:",#REF!) + LEN("Model:") +1, 99)</f>
        <v>#REF!</v>
      </c>
      <c r="H160" s="1" t="e">
        <f t="shared" si="12"/>
        <v>#REF!</v>
      </c>
      <c r="I160" s="1" t="s">
        <v>279</v>
      </c>
      <c r="J160" s="2" t="s">
        <v>280</v>
      </c>
      <c r="K160" s="1" t="s">
        <v>281</v>
      </c>
    </row>
    <row r="161" spans="1:11" x14ac:dyDescent="0.25">
      <c r="A161" s="1">
        <v>161</v>
      </c>
      <c r="C161" s="1" t="e">
        <f>MID(#REF!, SEARCH("SN:",#REF!) + LEN("SN:") +1, 99)</f>
        <v>#REF!</v>
      </c>
      <c r="D161" s="1" t="e">
        <f>MID(#REF!, SEARCH("Handgun;",#REF!) + LEN("Handgun;") +1, 99)</f>
        <v>#REF!</v>
      </c>
      <c r="E161" s="1" t="e">
        <f t="shared" si="10"/>
        <v>#REF!</v>
      </c>
      <c r="F161" s="1" t="s">
        <v>38</v>
      </c>
      <c r="G161" s="1" t="e">
        <f>MID(#REF!, SEARCH("Model:",#REF!) + LEN("Model:") +1, 99)</f>
        <v>#REF!</v>
      </c>
      <c r="H161" s="1" t="e">
        <f t="shared" si="12"/>
        <v>#REF!</v>
      </c>
      <c r="I161" s="1" t="s">
        <v>282</v>
      </c>
      <c r="J161" s="2" t="s">
        <v>18</v>
      </c>
      <c r="K161" s="1" t="s">
        <v>283</v>
      </c>
    </row>
    <row r="162" spans="1:11" x14ac:dyDescent="0.25">
      <c r="A162" s="1">
        <v>162</v>
      </c>
      <c r="C162" s="1" t="e">
        <f>MID(#REF!, SEARCH("SN:",#REF!) + LEN("SN:") +1, 99)</f>
        <v>#REF!</v>
      </c>
      <c r="D162" s="1" t="e">
        <f>MID(#REF!, SEARCH("Handgun;",#REF!) + LEN("Handgun;") +1, 99)</f>
        <v>#REF!</v>
      </c>
      <c r="E162" s="1" t="e">
        <f t="shared" si="10"/>
        <v>#REF!</v>
      </c>
      <c r="F162" s="1" t="s">
        <v>244</v>
      </c>
      <c r="G162" s="1" t="e">
        <f>MID(#REF!, SEARCH("Model:",#REF!) + LEN("Model:") +1, 99)</f>
        <v>#REF!</v>
      </c>
      <c r="H162" s="1" t="e">
        <f t="shared" si="12"/>
        <v>#REF!</v>
      </c>
      <c r="I162" s="1" t="s">
        <v>284</v>
      </c>
      <c r="J162" s="2" t="s">
        <v>18</v>
      </c>
      <c r="K162" s="1" t="s">
        <v>285</v>
      </c>
    </row>
    <row r="163" spans="1:11" x14ac:dyDescent="0.25">
      <c r="A163" s="1">
        <v>163</v>
      </c>
      <c r="C163" s="1" t="e">
        <f>MID(#REF!, SEARCH("Ser#:",#REF!) + LEN("Ser#:") +1, 99)</f>
        <v>#REF!</v>
      </c>
      <c r="D163" s="1" t="e">
        <f>MID(#REF!, SEARCH("Make:",#REF!) + LEN("Make:") +1, 99)</f>
        <v>#REF!</v>
      </c>
      <c r="E163" s="1" t="e">
        <f t="shared" si="10"/>
        <v>#REF!</v>
      </c>
      <c r="F163" s="1" t="s">
        <v>38</v>
      </c>
      <c r="G163" s="1" t="e">
        <f>MID(#REF!, SEARCH("Model:",#REF!) + LEN("Model:") +1, 99)</f>
        <v>#REF!</v>
      </c>
      <c r="H163" s="1" t="e">
        <f t="shared" si="12"/>
        <v>#REF!</v>
      </c>
      <c r="I163" s="1" t="s">
        <v>199</v>
      </c>
      <c r="J163" s="2" t="s">
        <v>15</v>
      </c>
      <c r="K163" s="1" t="s">
        <v>286</v>
      </c>
    </row>
    <row r="164" spans="1:11" ht="42" x14ac:dyDescent="0.25">
      <c r="A164" s="1">
        <v>164</v>
      </c>
      <c r="C164" s="1" t="e">
        <f>MID(#REF!, SEARCH("Ser#:",#REF!) + LEN("Ser#:") +1, 99)</f>
        <v>#REF!</v>
      </c>
      <c r="D164" s="1" t="e">
        <f>MID(#REF!, SEARCH("Make:",#REF!) + LEN("Make:") +1, 99)</f>
        <v>#REF!</v>
      </c>
      <c r="E164" s="1" t="e">
        <f t="shared" si="10"/>
        <v>#REF!</v>
      </c>
      <c r="F164" s="1" t="s">
        <v>108</v>
      </c>
      <c r="G164" s="1" t="e">
        <f>MID(#REF!, SEARCH("Model:",#REF!) + LEN("Model:") +1, 99)</f>
        <v>#REF!</v>
      </c>
      <c r="H164" s="1" t="e">
        <f t="shared" si="12"/>
        <v>#REF!</v>
      </c>
      <c r="I164" s="1" t="s">
        <v>287</v>
      </c>
      <c r="J164" s="2" t="s">
        <v>10</v>
      </c>
      <c r="K164" s="1" t="s">
        <v>288</v>
      </c>
    </row>
    <row r="165" spans="1:11" x14ac:dyDescent="0.25">
      <c r="A165" s="1">
        <v>165</v>
      </c>
      <c r="C165" s="1" t="e">
        <f>MID(#REF!, SEARCH("Ser#:",#REF!) + LEN("Ser#:") +1, 99)</f>
        <v>#REF!</v>
      </c>
      <c r="D165" s="1" t="e">
        <f>MID(#REF!, SEARCH("Make:",#REF!) + LEN("Make:") +1, 99)</f>
        <v>#REF!</v>
      </c>
      <c r="E165" s="1" t="e">
        <f t="shared" si="10"/>
        <v>#REF!</v>
      </c>
      <c r="F165" s="1" t="s">
        <v>289</v>
      </c>
      <c r="G165" s="1" t="e">
        <f>MID(#REF!, SEARCH("Model:",#REF!) + LEN("Model:") +1, 99)</f>
        <v>#REF!</v>
      </c>
      <c r="H165" s="1" t="e">
        <f t="shared" si="12"/>
        <v>#REF!</v>
      </c>
      <c r="I165" s="1" t="s">
        <v>290</v>
      </c>
      <c r="J165" s="2" t="s">
        <v>7</v>
      </c>
      <c r="K165" s="1" t="s">
        <v>291</v>
      </c>
    </row>
    <row r="166" spans="1:11" x14ac:dyDescent="0.25">
      <c r="A166" s="1">
        <v>166</v>
      </c>
      <c r="C166" s="1" t="e">
        <f>MID(#REF!, SEARCH("Ser#:",#REF!) + LEN("Ser#:") +1, 99)</f>
        <v>#REF!</v>
      </c>
      <c r="D166" s="1" t="e">
        <f>MID(#REF!, SEARCH("Make:",#REF!) + LEN("Make:") +1, 99)</f>
        <v>#REF!</v>
      </c>
      <c r="E166" s="1" t="e">
        <f t="shared" si="10"/>
        <v>#REF!</v>
      </c>
      <c r="F166" s="1" t="s">
        <v>292</v>
      </c>
      <c r="G166" s="1" t="e">
        <f>MID(#REF!, SEARCH("Model:",#REF!) + LEN("Model:") +1, 99)</f>
        <v>#REF!</v>
      </c>
      <c r="H166" s="1" t="e">
        <f t="shared" si="12"/>
        <v>#REF!</v>
      </c>
      <c r="I166" s="1" t="s">
        <v>293</v>
      </c>
      <c r="J166" s="2" t="s">
        <v>15</v>
      </c>
      <c r="K166" s="1" t="s">
        <v>294</v>
      </c>
    </row>
    <row r="167" spans="1:11" x14ac:dyDescent="0.25">
      <c r="A167" s="1">
        <v>167</v>
      </c>
      <c r="C167" s="1" t="e">
        <f>MID(#REF!, SEARCH("Ser#:",#REF!) + LEN("Ser#:") +1, 99)</f>
        <v>#REF!</v>
      </c>
      <c r="D167" s="1" t="e">
        <f>MID(#REF!, SEARCH("Make:",#REF!) + LEN("Make:") +1, 99)</f>
        <v>#REF!</v>
      </c>
      <c r="E167" s="1" t="e">
        <f t="shared" si="10"/>
        <v>#REF!</v>
      </c>
      <c r="F167" s="1" t="s">
        <v>5</v>
      </c>
      <c r="G167" s="1" t="e">
        <f>MID(#REF!, SEARCH("Model:",#REF!) + LEN("Model:") +1, 99)</f>
        <v>#REF!</v>
      </c>
      <c r="H167" s="1" t="e">
        <f t="shared" si="12"/>
        <v>#REF!</v>
      </c>
      <c r="I167" s="1" t="s">
        <v>295</v>
      </c>
      <c r="J167" s="2" t="s">
        <v>10</v>
      </c>
      <c r="K167" s="1">
        <v>764142</v>
      </c>
    </row>
    <row r="168" spans="1:11" x14ac:dyDescent="0.25">
      <c r="A168" s="1">
        <v>168</v>
      </c>
      <c r="B168" s="3"/>
      <c r="C168" s="3" t="e">
        <f>MID(#REF!, SEARCH("Ser#:",#REF!) + LEN("Ser#:") +1, 99)</f>
        <v>#REF!</v>
      </c>
      <c r="D168" s="3" t="e">
        <f>MID(#REF!, SEARCH("Make:",#REF!) + LEN("Make:") +1, 99)</f>
        <v>#REF!</v>
      </c>
      <c r="E168" s="3" t="e">
        <f t="shared" si="10"/>
        <v>#REF!</v>
      </c>
      <c r="F168" s="1" t="s">
        <v>296</v>
      </c>
      <c r="G168" s="3" t="e">
        <f>MID(#REF!, SEARCH("Model:",#REF!) + LEN("Model:") +1, 99)</f>
        <v>#REF!</v>
      </c>
      <c r="H168" s="3" t="e">
        <f t="shared" si="12"/>
        <v>#REF!</v>
      </c>
      <c r="I168" s="1" t="s">
        <v>297</v>
      </c>
      <c r="J168" s="2" t="s">
        <v>15</v>
      </c>
      <c r="K168" s="2" t="s">
        <v>298</v>
      </c>
    </row>
    <row r="169" spans="1:11" x14ac:dyDescent="0.25">
      <c r="A169" s="1">
        <v>169</v>
      </c>
      <c r="C169" s="1" t="e">
        <f>MID(#REF!, SEARCH("Ser#:",#REF!) + LEN("Ser#:") +1, 99)</f>
        <v>#REF!</v>
      </c>
      <c r="D169" s="1" t="e">
        <f>MID(#REF!, SEARCH("Make:",#REF!) + LEN("Make:") +1, 99)</f>
        <v>#REF!</v>
      </c>
      <c r="E169" s="1" t="e">
        <f t="shared" si="10"/>
        <v>#REF!</v>
      </c>
      <c r="F169" s="1" t="s">
        <v>269</v>
      </c>
      <c r="G169" s="1" t="e">
        <f>MID(#REF!, SEARCH("Model:",#REF!) + LEN("Model:") +1, 99)</f>
        <v>#REF!</v>
      </c>
      <c r="H169" s="1" t="e">
        <f t="shared" si="12"/>
        <v>#REF!</v>
      </c>
      <c r="I169" s="1" t="s">
        <v>270</v>
      </c>
      <c r="J169" s="1" t="s">
        <v>10</v>
      </c>
      <c r="K169" s="1" t="s">
        <v>299</v>
      </c>
    </row>
    <row r="170" spans="1:11" x14ac:dyDescent="0.25">
      <c r="A170" s="1">
        <v>170</v>
      </c>
      <c r="C170" s="1" t="e">
        <f>MID(#REF!, SEARCH("Ser#:",#REF!) + LEN("Ser#:") +1, 99)</f>
        <v>#REF!</v>
      </c>
      <c r="D170" s="1" t="e">
        <f>MID(#REF!, SEARCH("Make:",#REF!) + LEN("Make:") +1, 99)</f>
        <v>#REF!</v>
      </c>
      <c r="E170" s="1" t="e">
        <f t="shared" si="10"/>
        <v>#REF!</v>
      </c>
      <c r="F170" s="1" t="s">
        <v>277</v>
      </c>
      <c r="G170" s="1" t="e">
        <f>MID(#REF!, SEARCH("Model:",#REF!) + LEN("Model:") +1, 99)</f>
        <v>#REF!</v>
      </c>
      <c r="H170" s="1" t="e">
        <f t="shared" si="12"/>
        <v>#REF!</v>
      </c>
      <c r="I170" s="1" t="s">
        <v>300</v>
      </c>
      <c r="J170" s="2" t="s">
        <v>7</v>
      </c>
      <c r="K170" s="1">
        <v>278894</v>
      </c>
    </row>
    <row r="171" spans="1:11" x14ac:dyDescent="0.25">
      <c r="A171" s="1">
        <v>171</v>
      </c>
      <c r="C171" s="1" t="e">
        <f>MID(#REF!, SEARCH("Ser#:",#REF!) + LEN("Ser#:") +1, 99)</f>
        <v>#REF!</v>
      </c>
      <c r="D171" s="1" t="e">
        <f>MID(#REF!, SEARCH("Make:",#REF!) + LEN("Make:") +1, 99)</f>
        <v>#REF!</v>
      </c>
      <c r="E171" s="1" t="e">
        <f t="shared" si="10"/>
        <v>#REF!</v>
      </c>
      <c r="F171" s="1" t="s">
        <v>301</v>
      </c>
      <c r="G171" s="1" t="e">
        <f>MID(#REF!, SEARCH("Model:",#REF!) + LEN("Model:") +1, 99)</f>
        <v>#REF!</v>
      </c>
      <c r="H171" s="1" t="e">
        <f t="shared" si="12"/>
        <v>#REF!</v>
      </c>
      <c r="J171" s="2" t="s">
        <v>7</v>
      </c>
      <c r="K171" s="1">
        <v>49247</v>
      </c>
    </row>
    <row r="172" spans="1:11" x14ac:dyDescent="0.25">
      <c r="A172" s="1">
        <v>172</v>
      </c>
      <c r="C172" s="1" t="e">
        <f>MID(#REF!, SEARCH("Ser#:",#REF!) + LEN("Ser#:") +1, 99)</f>
        <v>#REF!</v>
      </c>
      <c r="D172" s="1" t="e">
        <f>MID(#REF!, SEARCH("Make:",#REF!) + LEN("Make:") +1, 99)</f>
        <v>#REF!</v>
      </c>
      <c r="E172" s="1" t="e">
        <f t="shared" si="10"/>
        <v>#REF!</v>
      </c>
      <c r="F172" s="1" t="s">
        <v>99</v>
      </c>
      <c r="G172" s="1" t="e">
        <f>MID(#REF!, SEARCH("Model:",#REF!) + LEN("Model:") +1, 99)</f>
        <v>#REF!</v>
      </c>
      <c r="H172" s="1" t="e">
        <f t="shared" si="12"/>
        <v>#REF!</v>
      </c>
      <c r="I172" s="1">
        <v>74</v>
      </c>
      <c r="J172" s="2" t="s">
        <v>7</v>
      </c>
      <c r="K172" s="1" t="s">
        <v>302</v>
      </c>
    </row>
    <row r="173" spans="1:11" x14ac:dyDescent="0.25">
      <c r="A173" s="1">
        <v>173</v>
      </c>
      <c r="C173" s="1" t="e">
        <f>MID(#REF!, SEARCH("Ser#:",#REF!) + LEN("Ser#:") +1, 99)</f>
        <v>#REF!</v>
      </c>
      <c r="D173" s="1" t="e">
        <f>MID(#REF!, SEARCH("Make:",#REF!) + LEN("Make:") +1, 99)</f>
        <v>#REF!</v>
      </c>
      <c r="E173" s="1" t="e">
        <f t="shared" si="10"/>
        <v>#REF!</v>
      </c>
      <c r="F173" s="1" t="s">
        <v>303</v>
      </c>
      <c r="G173" s="1" t="e">
        <f>MID(#REF!, SEARCH("Model:",#REF!) + LEN("Model:") +1, 99)</f>
        <v>#REF!</v>
      </c>
      <c r="H173" s="1" t="e">
        <f t="shared" si="12"/>
        <v>#REF!</v>
      </c>
      <c r="J173" s="2" t="s">
        <v>7</v>
      </c>
      <c r="K173" s="1">
        <v>3939</v>
      </c>
    </row>
    <row r="174" spans="1:11" x14ac:dyDescent="0.25">
      <c r="A174" s="1">
        <v>174</v>
      </c>
      <c r="C174" s="1" t="e">
        <f>MID(#REF!, SEARCH("Ser#:",#REF!) + LEN("Ser#:") +1, 99)</f>
        <v>#REF!</v>
      </c>
      <c r="D174" s="1" t="e">
        <f>MID(#REF!, SEARCH("Make:",#REF!) + LEN("Make:") +1, 99)</f>
        <v>#REF!</v>
      </c>
      <c r="E174" s="1" t="e">
        <f t="shared" si="10"/>
        <v>#REF!</v>
      </c>
      <c r="F174" s="1" t="s">
        <v>12</v>
      </c>
      <c r="G174" s="1" t="e">
        <f>MID(#REF!, SEARCH("Model:",#REF!) + LEN("Model:") +1, 99)</f>
        <v>#REF!</v>
      </c>
      <c r="H174" s="1" t="e">
        <f t="shared" si="12"/>
        <v>#REF!</v>
      </c>
      <c r="I174" s="1" t="s">
        <v>304</v>
      </c>
      <c r="J174" s="2" t="s">
        <v>65</v>
      </c>
      <c r="K174" s="1" t="s">
        <v>305</v>
      </c>
    </row>
    <row r="175" spans="1:11" x14ac:dyDescent="0.25">
      <c r="A175" s="1">
        <v>175</v>
      </c>
      <c r="C175" s="1" t="e">
        <f>MID(#REF!, SEARCH("Ser#:",#REF!) + LEN("Ser#:") +1, 99)</f>
        <v>#REF!</v>
      </c>
      <c r="D175" s="1" t="e">
        <f>MID(#REF!, SEARCH("Make:",#REF!) + LEN("Make:") +1, 99)</f>
        <v>#REF!</v>
      </c>
      <c r="E175" s="1" t="e">
        <f t="shared" si="10"/>
        <v>#REF!</v>
      </c>
      <c r="F175" s="1" t="s">
        <v>12</v>
      </c>
      <c r="G175" s="1" t="e">
        <f>MID(#REF!, SEARCH("Model:",#REF!) + LEN("Model:") +1, 99)</f>
        <v>#REF!</v>
      </c>
      <c r="H175" s="1" t="e">
        <f t="shared" si="12"/>
        <v>#REF!</v>
      </c>
      <c r="I175" s="6" t="s">
        <v>306</v>
      </c>
      <c r="J175" s="7" t="s">
        <v>7</v>
      </c>
      <c r="K175" s="1" t="s">
        <v>307</v>
      </c>
    </row>
    <row r="176" spans="1:11" x14ac:dyDescent="0.25">
      <c r="A176" s="1">
        <v>176</v>
      </c>
      <c r="C176" s="1" t="e">
        <f>MID(#REF!, SEARCH("Ser#:",#REF!) + LEN("Ser#:") +1, 99)</f>
        <v>#REF!</v>
      </c>
      <c r="D176" s="1" t="e">
        <f>MID(#REF!, SEARCH("Make:",#REF!) + LEN("Make:") +1, 99)</f>
        <v>#REF!</v>
      </c>
      <c r="E176" s="1" t="e">
        <f t="shared" si="10"/>
        <v>#REF!</v>
      </c>
      <c r="F176" s="1" t="s">
        <v>308</v>
      </c>
      <c r="G176" s="1" t="e">
        <f>MID(#REF!, SEARCH("Model:",#REF!) + LEN("Model:") +1, 99)</f>
        <v>#REF!</v>
      </c>
      <c r="H176" s="1" t="e">
        <f t="shared" si="12"/>
        <v>#REF!</v>
      </c>
      <c r="I176" s="1" t="s">
        <v>309</v>
      </c>
      <c r="J176" s="1" t="s">
        <v>310</v>
      </c>
      <c r="K176" s="1" t="s">
        <v>311</v>
      </c>
    </row>
    <row r="177" spans="1:11" x14ac:dyDescent="0.25">
      <c r="A177" s="1">
        <v>177</v>
      </c>
      <c r="C177" s="1" t="e">
        <f>MID(#REF!, SEARCH("Ser#:",#REF!) + LEN("Ser#:") +1, 99)</f>
        <v>#REF!</v>
      </c>
      <c r="D177" s="1" t="e">
        <f>MID(#REF!, SEARCH("Make:",#REF!) + LEN("Make:") +1, 99)</f>
        <v>#REF!</v>
      </c>
      <c r="E177" s="1" t="e">
        <f t="shared" si="10"/>
        <v>#REF!</v>
      </c>
      <c r="F177" s="1" t="s">
        <v>312</v>
      </c>
      <c r="G177" s="1" t="e">
        <f>MID(#REF!, SEARCH("Model:",#REF!) + LEN("Model:") +1, 99)</f>
        <v>#REF!</v>
      </c>
      <c r="H177" s="1" t="e">
        <f t="shared" si="12"/>
        <v>#REF!</v>
      </c>
      <c r="I177" s="1" t="s">
        <v>313</v>
      </c>
      <c r="J177" s="2" t="s">
        <v>314</v>
      </c>
      <c r="K177" s="1" t="s">
        <v>315</v>
      </c>
    </row>
    <row r="178" spans="1:11" ht="42" x14ac:dyDescent="0.25">
      <c r="A178" s="1">
        <v>178</v>
      </c>
      <c r="C178" s="1" t="e">
        <f>MID(#REF!, SEARCH("Ser#:",#REF!) + LEN("Ser#:") +1, 99)</f>
        <v>#REF!</v>
      </c>
      <c r="D178" s="1" t="e">
        <f>MID(#REF!, SEARCH("Make:",#REF!) + LEN("Make:") +1, 99)</f>
        <v>#REF!</v>
      </c>
      <c r="E178" s="1" t="e">
        <f t="shared" si="10"/>
        <v>#REF!</v>
      </c>
      <c r="F178" s="1" t="s">
        <v>316</v>
      </c>
      <c r="G178" s="1" t="e">
        <f>MID(#REF!, SEARCH("Model:",#REF!) + LEN("Model:") +1, 99)</f>
        <v>#REF!</v>
      </c>
      <c r="H178" s="1" t="e">
        <f t="shared" si="12"/>
        <v>#REF!</v>
      </c>
      <c r="I178" s="1" t="s">
        <v>317</v>
      </c>
      <c r="J178" s="2" t="s">
        <v>7</v>
      </c>
      <c r="K178" s="1" t="s">
        <v>318</v>
      </c>
    </row>
    <row r="179" spans="1:11" ht="42" x14ac:dyDescent="0.25">
      <c r="A179" s="1">
        <v>179</v>
      </c>
      <c r="C179" s="1" t="e">
        <f>MID(#REF!, SEARCH("Ser#:",#REF!) + LEN("Ser#:") +1, 99)</f>
        <v>#REF!</v>
      </c>
      <c r="D179" s="1" t="e">
        <f>MID(#REF!, SEARCH("Make:",#REF!) + LEN("Make:") +1, 99)</f>
        <v>#REF!</v>
      </c>
      <c r="E179" s="1" t="e">
        <f t="shared" si="10"/>
        <v>#REF!</v>
      </c>
      <c r="F179" s="1" t="s">
        <v>319</v>
      </c>
      <c r="G179" s="1" t="e">
        <f>MID(#REF!, SEARCH("Model:",#REF!) + LEN("Model:") +1, 99)</f>
        <v>#REF!</v>
      </c>
      <c r="H179" s="1" t="e">
        <f t="shared" si="12"/>
        <v>#REF!</v>
      </c>
      <c r="I179" s="1" t="s">
        <v>320</v>
      </c>
      <c r="J179" s="1" t="s">
        <v>321</v>
      </c>
      <c r="K179" s="1" t="s">
        <v>318</v>
      </c>
    </row>
    <row r="180" spans="1:11" x14ac:dyDescent="0.25">
      <c r="A180" s="1">
        <v>180</v>
      </c>
      <c r="C180" s="1" t="e">
        <f>MID(#REF!, SEARCH("Ser#:",#REF!) + LEN("Ser#:") +1, 99)</f>
        <v>#REF!</v>
      </c>
      <c r="D180" s="1" t="e">
        <f>MID(#REF!, SEARCH("Make:",#REF!) + LEN("Make:") +1, 99)</f>
        <v>#REF!</v>
      </c>
      <c r="E180" s="1" t="e">
        <f t="shared" si="10"/>
        <v>#REF!</v>
      </c>
      <c r="F180" s="1" t="s">
        <v>322</v>
      </c>
      <c r="G180" s="1" t="e">
        <f>MID(#REF!, SEARCH("Model:",#REF!) + LEN("Model:") +1, 99)</f>
        <v>#REF!</v>
      </c>
      <c r="H180" s="1" t="e">
        <f t="shared" si="12"/>
        <v>#REF!</v>
      </c>
      <c r="I180" s="1" t="s">
        <v>323</v>
      </c>
      <c r="J180" s="2"/>
      <c r="K180" s="1">
        <v>9130469640</v>
      </c>
    </row>
    <row r="181" spans="1:11" ht="42" x14ac:dyDescent="0.25">
      <c r="A181" s="1">
        <v>181</v>
      </c>
      <c r="C181" s="1" t="e">
        <f>MID(#REF!, SEARCH("Ser#:",#REF!) + LEN("Ser#:") +1, 99)</f>
        <v>#REF!</v>
      </c>
      <c r="D181" s="1" t="e">
        <f>MID(#REF!, SEARCH("Make:",#REF!) + LEN("Make:") +1, 99)</f>
        <v>#REF!</v>
      </c>
      <c r="E181" s="1" t="e">
        <f t="shared" si="10"/>
        <v>#REF!</v>
      </c>
      <c r="F181" s="1" t="s">
        <v>19</v>
      </c>
      <c r="G181" s="1" t="e">
        <f>MID(#REF!, SEARCH("Model:",#REF!) + LEN("Model:") +1, 99)</f>
        <v>#REF!</v>
      </c>
      <c r="H181" s="1" t="e">
        <f t="shared" si="12"/>
        <v>#REF!</v>
      </c>
      <c r="I181" s="1" t="s">
        <v>324</v>
      </c>
      <c r="J181" s="2" t="s">
        <v>7</v>
      </c>
      <c r="K181" s="1" t="s">
        <v>318</v>
      </c>
    </row>
    <row r="182" spans="1:11" x14ac:dyDescent="0.25">
      <c r="A182" s="1">
        <v>182</v>
      </c>
      <c r="C182" s="1" t="e">
        <f>MID(#REF!, SEARCH("Ser#:",#REF!) + LEN("Ser#:") +1, 99)</f>
        <v>#REF!</v>
      </c>
      <c r="D182" s="1" t="e">
        <f>MID(#REF!, SEARCH("Make:",#REF!) + LEN("Make:") +1, 99)</f>
        <v>#REF!</v>
      </c>
      <c r="E182" s="1" t="e">
        <f t="shared" si="10"/>
        <v>#REF!</v>
      </c>
      <c r="F182" s="1" t="s">
        <v>325</v>
      </c>
      <c r="G182" s="1" t="e">
        <f>MID(#REF!, SEARCH("Model:",#REF!) + LEN("Model:") +1, 99)</f>
        <v>#REF!</v>
      </c>
      <c r="H182" s="1" t="e">
        <f t="shared" si="12"/>
        <v>#REF!</v>
      </c>
      <c r="I182" s="1">
        <v>870</v>
      </c>
      <c r="J182" s="1" t="s">
        <v>314</v>
      </c>
      <c r="K182" s="1" t="s">
        <v>326</v>
      </c>
    </row>
    <row r="183" spans="1:11" x14ac:dyDescent="0.25">
      <c r="A183" s="1">
        <v>183</v>
      </c>
      <c r="B183" s="3"/>
      <c r="C183" s="3" t="e">
        <f>MID(#REF!, SEARCH("Ser#:",#REF!) + LEN("Ser#:") +1, 99)</f>
        <v>#REF!</v>
      </c>
      <c r="D183" s="3" t="e">
        <f>MID(#REF!, SEARCH("Make:",#REF!) + LEN("Make:") +1, 99)</f>
        <v>#REF!</v>
      </c>
      <c r="E183" s="3" t="e">
        <f t="shared" si="10"/>
        <v>#REF!</v>
      </c>
      <c r="F183" s="1" t="s">
        <v>301</v>
      </c>
      <c r="G183" s="3" t="e">
        <f>MID(#REF!, SEARCH("Model:",#REF!) + LEN("Model:") +1, 99)</f>
        <v>#REF!</v>
      </c>
      <c r="H183" s="3" t="e">
        <f t="shared" si="12"/>
        <v>#REF!</v>
      </c>
      <c r="I183" s="1" t="s">
        <v>327</v>
      </c>
      <c r="J183" s="2" t="s">
        <v>310</v>
      </c>
      <c r="K183" s="1">
        <v>145483</v>
      </c>
    </row>
    <row r="184" spans="1:11" x14ac:dyDescent="0.25">
      <c r="A184" s="1">
        <v>184</v>
      </c>
      <c r="C184" s="1" t="e">
        <f>MID(#REF!, SEARCH("Ser#:",#REF!) + LEN("Ser#:") +1, 99)</f>
        <v>#REF!</v>
      </c>
      <c r="D184" s="1" t="e">
        <f>MID(#REF!, SEARCH("Make:",#REF!) + LEN("Make:") +1, 99)</f>
        <v>#REF!</v>
      </c>
      <c r="E184" s="1" t="e">
        <f t="shared" si="10"/>
        <v>#REF!</v>
      </c>
      <c r="F184" s="1" t="s">
        <v>328</v>
      </c>
      <c r="G184" s="1" t="e">
        <f>MID(#REF!, SEARCH("Model:",#REF!) + LEN("Model:") +1, 99)</f>
        <v>#REF!</v>
      </c>
      <c r="H184" s="1" t="e">
        <f t="shared" si="12"/>
        <v>#REF!</v>
      </c>
      <c r="I184" s="1" t="s">
        <v>329</v>
      </c>
      <c r="J184" s="2" t="s">
        <v>330</v>
      </c>
      <c r="K184" s="1" t="s">
        <v>331</v>
      </c>
    </row>
    <row r="185" spans="1:11" x14ac:dyDescent="0.25">
      <c r="A185" s="1">
        <v>185</v>
      </c>
      <c r="B185" s="3"/>
      <c r="C185" s="3" t="e">
        <f>MID(#REF!, SEARCH("Ser#:",#REF!) + LEN("Ser#:") +1, 99)</f>
        <v>#REF!</v>
      </c>
      <c r="D185" s="3" t="e">
        <f>MID(#REF!, SEARCH("Make:",#REF!) + LEN("Make:") +1, 99)</f>
        <v>#REF!</v>
      </c>
      <c r="E185" s="3" t="e">
        <f t="shared" si="10"/>
        <v>#REF!</v>
      </c>
      <c r="F185" s="1" t="s">
        <v>308</v>
      </c>
      <c r="G185" s="3" t="e">
        <f>MID(#REF!, SEARCH("Model:",#REF!) + LEN("Model:") +1, 99)</f>
        <v>#REF!</v>
      </c>
      <c r="H185" s="3" t="e">
        <f t="shared" si="12"/>
        <v>#REF!</v>
      </c>
      <c r="I185" s="1">
        <v>835</v>
      </c>
      <c r="J185" s="2" t="s">
        <v>310</v>
      </c>
      <c r="K185" s="1" t="s">
        <v>332</v>
      </c>
    </row>
    <row r="186" spans="1:11" x14ac:dyDescent="0.25">
      <c r="A186" s="1">
        <v>186</v>
      </c>
      <c r="C186" s="1" t="e">
        <f>MID(#REF!, SEARCH("Ser#:",#REF!) + LEN("Ser#:") +1, 99)</f>
        <v>#REF!</v>
      </c>
      <c r="D186" s="1" t="e">
        <f>MID(#REF!, SEARCH("Make:",#REF!) + LEN("Make:") +1, 99)</f>
        <v>#REF!</v>
      </c>
      <c r="E186" s="1" t="e">
        <f t="shared" si="10"/>
        <v>#REF!</v>
      </c>
      <c r="F186" s="1" t="s">
        <v>38</v>
      </c>
      <c r="G186" s="1" t="e">
        <f>MID(#REF!, SEARCH("Model:",#REF!) + LEN("Model:") +1, 99)</f>
        <v>#REF!</v>
      </c>
      <c r="H186" s="1" t="e">
        <f t="shared" si="12"/>
        <v>#REF!</v>
      </c>
      <c r="I186" s="1" t="s">
        <v>333</v>
      </c>
      <c r="J186" s="2" t="s">
        <v>334</v>
      </c>
      <c r="K186" s="1" t="s">
        <v>335</v>
      </c>
    </row>
    <row r="187" spans="1:11" x14ac:dyDescent="0.25">
      <c r="A187" s="1">
        <v>187</v>
      </c>
      <c r="C187" s="1" t="e">
        <f>MID(#REF!, SEARCH("Ser#:",#REF!) + LEN("Ser#:") +1, 99)</f>
        <v>#REF!</v>
      </c>
      <c r="D187" s="1" t="e">
        <f>MID(#REF!, SEARCH("Make:",#REF!) + LEN("Make:") +1, 99)</f>
        <v>#REF!</v>
      </c>
      <c r="E187" s="1" t="e">
        <f t="shared" si="10"/>
        <v>#REF!</v>
      </c>
      <c r="F187" s="1" t="s">
        <v>134</v>
      </c>
      <c r="G187" s="1" t="e">
        <f>MID(#REF!, SEARCH("Model:",#REF!) + LEN("Model:") +1, 99)</f>
        <v>#REF!</v>
      </c>
      <c r="H187" s="1" t="e">
        <f t="shared" si="12"/>
        <v>#REF!</v>
      </c>
      <c r="I187" s="1" t="s">
        <v>134</v>
      </c>
      <c r="J187" s="2" t="s">
        <v>336</v>
      </c>
      <c r="K187" s="1" t="s">
        <v>337</v>
      </c>
    </row>
    <row r="188" spans="1:11" x14ac:dyDescent="0.25">
      <c r="A188" s="1">
        <v>188</v>
      </c>
      <c r="C188" s="1" t="e">
        <f>MID(#REF!, SEARCH("Ser#:",#REF!) + LEN("Ser#:") +1, 99)</f>
        <v>#REF!</v>
      </c>
      <c r="D188" s="1" t="e">
        <f>MID(#REF!, SEARCH("Make:",#REF!) + LEN("Make:") +1, 99)</f>
        <v>#REF!</v>
      </c>
      <c r="E188" s="1" t="e">
        <f t="shared" si="10"/>
        <v>#REF!</v>
      </c>
      <c r="F188" s="1" t="s">
        <v>308</v>
      </c>
      <c r="G188" s="1" t="e">
        <f>MID(#REF!, SEARCH("Model:",#REF!) + LEN("Model:") +1, 99)</f>
        <v>#REF!</v>
      </c>
      <c r="H188" s="1" t="e">
        <f t="shared" si="12"/>
        <v>#REF!</v>
      </c>
      <c r="I188" s="1">
        <v>835</v>
      </c>
      <c r="J188" s="1" t="s">
        <v>310</v>
      </c>
      <c r="K188" s="1" t="s">
        <v>338</v>
      </c>
    </row>
    <row r="189" spans="1:11" x14ac:dyDescent="0.25">
      <c r="A189" s="1">
        <v>189</v>
      </c>
      <c r="B189" s="3"/>
      <c r="C189" s="3"/>
      <c r="D189" s="3"/>
      <c r="E189" s="3"/>
      <c r="F189" s="1" t="s">
        <v>339</v>
      </c>
      <c r="G189" s="3"/>
      <c r="H189" s="3"/>
      <c r="I189" s="1" t="s">
        <v>340</v>
      </c>
      <c r="J189" s="1" t="s">
        <v>341</v>
      </c>
      <c r="K189" s="1" t="s">
        <v>342</v>
      </c>
    </row>
    <row r="190" spans="1:11" x14ac:dyDescent="0.25">
      <c r="A190" s="1">
        <v>190</v>
      </c>
      <c r="C190" s="1" t="e">
        <f>MID(#REF!, SEARCH("Ser#:",#REF!) + LEN("Ser#:") +1, 99)</f>
        <v>#REF!</v>
      </c>
      <c r="D190" s="1" t="e">
        <f>MID(#REF!, SEARCH("Make:",#REF!) + LEN("Make:") +1, 99)</f>
        <v>#REF!</v>
      </c>
      <c r="E190" s="1" t="e">
        <f t="shared" ref="E190:E202" si="13">LEFT(D190,10)</f>
        <v>#REF!</v>
      </c>
      <c r="F190" s="1" t="s">
        <v>308</v>
      </c>
      <c r="G190" s="1" t="e">
        <f>MID(#REF!, SEARCH("Model:",#REF!) + LEN("Model:") +1, 99)</f>
        <v>#REF!</v>
      </c>
      <c r="H190" s="1" t="e">
        <f t="shared" ref="H190:H202" si="14">LEFT(G190,15)</f>
        <v>#REF!</v>
      </c>
      <c r="I190" s="1">
        <v>88</v>
      </c>
      <c r="J190" s="2" t="s">
        <v>314</v>
      </c>
      <c r="K190" s="1" t="s">
        <v>343</v>
      </c>
    </row>
    <row r="191" spans="1:11" x14ac:dyDescent="0.25">
      <c r="A191" s="1">
        <v>191</v>
      </c>
      <c r="C191" s="1" t="e">
        <f>MID(#REF!, SEARCH("Ser#:",#REF!) + LEN("Ser#:") +1, 99)</f>
        <v>#REF!</v>
      </c>
      <c r="D191" s="1" t="e">
        <f>MID(#REF!, SEARCH("Make:",#REF!) + LEN("Make:") +1, 99)</f>
        <v>#REF!</v>
      </c>
      <c r="E191" s="1" t="e">
        <f t="shared" si="13"/>
        <v>#REF!</v>
      </c>
      <c r="F191" s="1" t="s">
        <v>344</v>
      </c>
      <c r="G191" s="1" t="e">
        <f>MID(#REF!, SEARCH("Model:",#REF!) + LEN("Model:") +1, 99)</f>
        <v>#REF!</v>
      </c>
      <c r="H191" s="1" t="e">
        <f t="shared" si="14"/>
        <v>#REF!</v>
      </c>
      <c r="I191" s="1" t="s">
        <v>345</v>
      </c>
      <c r="J191" s="1">
        <v>7.62</v>
      </c>
      <c r="K191" s="1" t="s">
        <v>346</v>
      </c>
    </row>
    <row r="192" spans="1:11" x14ac:dyDescent="0.25">
      <c r="A192" s="1">
        <v>192</v>
      </c>
      <c r="C192" s="1" t="e">
        <f>MID(#REF!, SEARCH("Ser#:",#REF!) + LEN("Ser#:") +1, 99)</f>
        <v>#REF!</v>
      </c>
      <c r="D192" s="1" t="e">
        <f>MID(#REF!, SEARCH("Make:",#REF!) + LEN("Make:") +1, 99)</f>
        <v>#REF!</v>
      </c>
      <c r="E192" s="1" t="e">
        <f t="shared" si="13"/>
        <v>#REF!</v>
      </c>
      <c r="F192" s="1" t="s">
        <v>105</v>
      </c>
      <c r="G192" s="1" t="e">
        <f>MID(#REF!, SEARCH("Model:",#REF!) + LEN("Model:") +1, 99)</f>
        <v>#REF!</v>
      </c>
      <c r="H192" s="1" t="e">
        <f t="shared" si="14"/>
        <v>#REF!</v>
      </c>
      <c r="I192" s="1" t="s">
        <v>347</v>
      </c>
      <c r="J192" s="1" t="s">
        <v>7</v>
      </c>
      <c r="K192" s="1" t="s">
        <v>348</v>
      </c>
    </row>
    <row r="193" spans="1:11" x14ac:dyDescent="0.25">
      <c r="A193" s="1">
        <v>193</v>
      </c>
      <c r="C193" s="1" t="e">
        <f>MID(#REF!, SEARCH("Ser#:",#REF!) + LEN("Ser#:") +1, 99)</f>
        <v>#REF!</v>
      </c>
      <c r="D193" s="1" t="e">
        <f>MID(#REF!, SEARCH("Make:",#REF!) + LEN("Make:") +1, 99)</f>
        <v>#REF!</v>
      </c>
      <c r="E193" s="1" t="e">
        <f t="shared" si="13"/>
        <v>#REF!</v>
      </c>
      <c r="F193" s="1" t="s">
        <v>349</v>
      </c>
      <c r="G193" s="1" t="e">
        <f>MID(#REF!, SEARCH("Model:",#REF!) + LEN("Model:") +1, 99)</f>
        <v>#REF!</v>
      </c>
      <c r="H193" s="1" t="e">
        <f t="shared" si="14"/>
        <v>#REF!</v>
      </c>
      <c r="I193" s="1" t="s">
        <v>350</v>
      </c>
      <c r="J193" s="2" t="s">
        <v>314</v>
      </c>
      <c r="K193" s="1" t="s">
        <v>351</v>
      </c>
    </row>
    <row r="194" spans="1:11" x14ac:dyDescent="0.25">
      <c r="A194" s="1">
        <v>194</v>
      </c>
      <c r="C194" s="1" t="e">
        <f>MID(#REF!, SEARCH("Ser#:",#REF!) + LEN("Ser#:") +1, 99)</f>
        <v>#REF!</v>
      </c>
      <c r="D194" s="1" t="e">
        <f>MID(#REF!, SEARCH("Make:",#REF!) + LEN("Make:") +1, 99)</f>
        <v>#REF!</v>
      </c>
      <c r="E194" s="1" t="e">
        <f t="shared" si="13"/>
        <v>#REF!</v>
      </c>
      <c r="F194" s="1" t="s">
        <v>308</v>
      </c>
      <c r="G194" s="1" t="e">
        <f>MID(#REF!, SEARCH("Model:",#REF!) + LEN("Model:") +1, 99)</f>
        <v>#REF!</v>
      </c>
      <c r="H194" s="1" t="e">
        <f t="shared" si="14"/>
        <v>#REF!</v>
      </c>
      <c r="I194" s="1">
        <v>590</v>
      </c>
      <c r="J194" s="2" t="s">
        <v>310</v>
      </c>
      <c r="K194" s="1" t="s">
        <v>352</v>
      </c>
    </row>
    <row r="195" spans="1:11" x14ac:dyDescent="0.25">
      <c r="A195" s="1">
        <v>195</v>
      </c>
      <c r="C195" s="1" t="e">
        <f>MID(#REF!, SEARCH("Ser#:",#REF!) + LEN("Ser#:") +1, 99)</f>
        <v>#REF!</v>
      </c>
      <c r="D195" s="1" t="e">
        <f>MID(#REF!, SEARCH("Make:",#REF!) + LEN("Make:") +1, 99)</f>
        <v>#REF!</v>
      </c>
      <c r="E195" s="1" t="e">
        <f t="shared" si="13"/>
        <v>#REF!</v>
      </c>
      <c r="F195" s="1" t="s">
        <v>353</v>
      </c>
      <c r="G195" s="1" t="e">
        <f>MID(#REF!, SEARCH("Model:",#REF!) + LEN("Model:") +1, 99)</f>
        <v>#REF!</v>
      </c>
      <c r="H195" s="1" t="e">
        <f t="shared" si="14"/>
        <v>#REF!</v>
      </c>
      <c r="I195" s="1" t="s">
        <v>354</v>
      </c>
      <c r="J195" s="2" t="s">
        <v>355</v>
      </c>
      <c r="K195" s="1" t="s">
        <v>356</v>
      </c>
    </row>
    <row r="196" spans="1:11" x14ac:dyDescent="0.25">
      <c r="A196" s="1">
        <v>196</v>
      </c>
      <c r="C196" s="1" t="e">
        <f>MID(#REF!, SEARCH("Ser#:",#REF!) + LEN("Ser#:") +1, 99)</f>
        <v>#REF!</v>
      </c>
      <c r="D196" s="1" t="e">
        <f>MID(#REF!, SEARCH("Make:",#REF!) + LEN("Make:") +1, 99)</f>
        <v>#REF!</v>
      </c>
      <c r="E196" s="1" t="e">
        <f t="shared" si="13"/>
        <v>#REF!</v>
      </c>
      <c r="F196" s="1" t="s">
        <v>357</v>
      </c>
      <c r="G196" s="1" t="e">
        <f>MID(#REF!, SEARCH("Model:",#REF!) + LEN("Model:") +1, 99)</f>
        <v>#REF!</v>
      </c>
      <c r="H196" s="1" t="e">
        <f t="shared" si="14"/>
        <v>#REF!</v>
      </c>
      <c r="I196" s="1" t="s">
        <v>358</v>
      </c>
      <c r="J196" s="2" t="s">
        <v>7</v>
      </c>
      <c r="K196" s="1" t="s">
        <v>359</v>
      </c>
    </row>
    <row r="197" spans="1:11" x14ac:dyDescent="0.25">
      <c r="A197" s="1">
        <v>197</v>
      </c>
      <c r="B197" s="3"/>
      <c r="C197" s="3" t="e">
        <f>MID(#REF!, SEARCH("Ser#:",#REF!) + LEN("Ser#:") +1, 99)</f>
        <v>#REF!</v>
      </c>
      <c r="D197" s="3" t="e">
        <f>MID(#REF!, SEARCH("Make:",#REF!) + LEN("Make:") +1, 99)</f>
        <v>#REF!</v>
      </c>
      <c r="E197" s="3" t="e">
        <f t="shared" si="13"/>
        <v>#REF!</v>
      </c>
      <c r="F197" s="1" t="s">
        <v>360</v>
      </c>
      <c r="G197" s="3" t="e">
        <f>MID(#REF!, SEARCH("Model:",#REF!) + LEN("Model:") +1, 99)</f>
        <v>#REF!</v>
      </c>
      <c r="H197" s="3" t="e">
        <f t="shared" si="14"/>
        <v>#REF!</v>
      </c>
      <c r="I197" s="1" t="s">
        <v>361</v>
      </c>
      <c r="J197" s="2" t="s">
        <v>362</v>
      </c>
      <c r="K197" s="2" t="s">
        <v>363</v>
      </c>
    </row>
    <row r="198" spans="1:11" x14ac:dyDescent="0.25">
      <c r="A198" s="1">
        <v>198</v>
      </c>
      <c r="C198" s="1" t="e">
        <f>MID(#REF!, SEARCH("Ser#:",#REF!) + LEN("Ser#:") +1, 99)</f>
        <v>#REF!</v>
      </c>
      <c r="D198" s="1" t="e">
        <f>MID(#REF!, SEARCH("Make:",#REF!) + LEN("Make:") +1, 99)</f>
        <v>#REF!</v>
      </c>
      <c r="E198" s="1" t="e">
        <f t="shared" si="13"/>
        <v>#REF!</v>
      </c>
      <c r="F198" s="1" t="s">
        <v>319</v>
      </c>
      <c r="G198" s="1" t="e">
        <f>MID(#REF!, SEARCH("Model:",#REF!) + LEN("Model:") +1, 99)</f>
        <v>#REF!</v>
      </c>
      <c r="H198" s="1" t="e">
        <f t="shared" si="14"/>
        <v>#REF!</v>
      </c>
      <c r="I198" s="1" t="s">
        <v>364</v>
      </c>
      <c r="J198" s="2" t="s">
        <v>7</v>
      </c>
      <c r="K198" s="1" t="s">
        <v>365</v>
      </c>
    </row>
    <row r="199" spans="1:11" x14ac:dyDescent="0.25">
      <c r="A199" s="1">
        <v>199</v>
      </c>
      <c r="B199" s="3"/>
      <c r="C199" s="3" t="e">
        <f>MID(#REF!, SEARCH("Ser#:",#REF!) + LEN("Ser#:") +1, 99)</f>
        <v>#REF!</v>
      </c>
      <c r="D199" s="3" t="e">
        <f>MID(#REF!, SEARCH("Make:",#REF!) + LEN("Make:") +1, 99)</f>
        <v>#REF!</v>
      </c>
      <c r="E199" s="3" t="e">
        <f t="shared" si="13"/>
        <v>#REF!</v>
      </c>
      <c r="F199" s="1" t="s">
        <v>366</v>
      </c>
      <c r="G199" s="3" t="e">
        <f>MID(#REF!, SEARCH("Model:",#REF!) + LEN("Model:") +1, 99)</f>
        <v>#REF!</v>
      </c>
      <c r="H199" s="3" t="e">
        <f t="shared" si="14"/>
        <v>#REF!</v>
      </c>
      <c r="I199" s="1" t="s">
        <v>367</v>
      </c>
      <c r="J199" s="2" t="s">
        <v>7</v>
      </c>
      <c r="K199" s="1" t="s">
        <v>368</v>
      </c>
    </row>
    <row r="200" spans="1:11" x14ac:dyDescent="0.25">
      <c r="A200" s="1">
        <v>200</v>
      </c>
      <c r="C200" s="1" t="e">
        <f>MID(#REF!, SEARCH("Ser#:",#REF!) + LEN("Ser#:") +1, 99)</f>
        <v>#REF!</v>
      </c>
      <c r="D200" s="1" t="e">
        <f>MID(#REF!, SEARCH("Make:",#REF!) + LEN("Make:") +1, 99)</f>
        <v>#REF!</v>
      </c>
      <c r="E200" s="1" t="e">
        <f t="shared" si="13"/>
        <v>#REF!</v>
      </c>
      <c r="F200" s="1" t="s">
        <v>308</v>
      </c>
      <c r="G200" s="1" t="e">
        <f>MID(#REF!, SEARCH("Model:",#REF!) + LEN("Model:") +1, 99)</f>
        <v>#REF!</v>
      </c>
      <c r="H200" s="1" t="e">
        <f t="shared" si="14"/>
        <v>#REF!</v>
      </c>
      <c r="I200" s="1" t="s">
        <v>369</v>
      </c>
      <c r="J200" s="2" t="s">
        <v>336</v>
      </c>
      <c r="K200" s="1">
        <v>1360978</v>
      </c>
    </row>
    <row r="201" spans="1:11" x14ac:dyDescent="0.25">
      <c r="A201" s="1">
        <v>201</v>
      </c>
      <c r="C201" s="1" t="e">
        <f>MID(#REF!, SEARCH("Ser#:",#REF!) + LEN("Ser#:") +1, 99)</f>
        <v>#REF!</v>
      </c>
      <c r="D201" s="1" t="e">
        <f>MID(#REF!, SEARCH("Make:",#REF!) + LEN("Make:") +1, 99)</f>
        <v>#REF!</v>
      </c>
      <c r="E201" s="1" t="e">
        <f t="shared" si="13"/>
        <v>#REF!</v>
      </c>
      <c r="F201" s="1" t="s">
        <v>325</v>
      </c>
      <c r="G201" s="1" t="e">
        <f>MID(#REF!, SEARCH("Model:",#REF!) + LEN("Model:") +1, 99)</f>
        <v>#REF!</v>
      </c>
      <c r="H201" s="1" t="e">
        <f t="shared" si="14"/>
        <v>#REF!</v>
      </c>
      <c r="I201" s="1" t="s">
        <v>370</v>
      </c>
      <c r="J201" s="2" t="s">
        <v>321</v>
      </c>
      <c r="K201" s="1">
        <v>3517934</v>
      </c>
    </row>
    <row r="202" spans="1:11" x14ac:dyDescent="0.25">
      <c r="A202" s="1">
        <v>202</v>
      </c>
      <c r="C202" s="1" t="e">
        <f>MID(#REF!, SEARCH("Ser#:",#REF!) + LEN("Ser#:") +1, 99)</f>
        <v>#REF!</v>
      </c>
      <c r="D202" s="1" t="e">
        <f>MID(#REF!, SEARCH("Make:",#REF!) + LEN("Make:") +1, 99)</f>
        <v>#REF!</v>
      </c>
      <c r="E202" s="1" t="e">
        <f t="shared" si="13"/>
        <v>#REF!</v>
      </c>
      <c r="F202" s="1" t="s">
        <v>120</v>
      </c>
      <c r="G202" s="1" t="e">
        <f>MID(#REF!, SEARCH("Model:",#REF!) + LEN("Model:") +1, 99)</f>
        <v>#REF!</v>
      </c>
      <c r="H202" s="1" t="e">
        <f t="shared" si="14"/>
        <v>#REF!</v>
      </c>
      <c r="I202" s="1" t="s">
        <v>371</v>
      </c>
      <c r="J202" s="2" t="s">
        <v>310</v>
      </c>
      <c r="K202" s="1" t="s">
        <v>372</v>
      </c>
    </row>
    <row r="203" spans="1:11" x14ac:dyDescent="0.25">
      <c r="A203" s="1">
        <v>203</v>
      </c>
      <c r="F203" s="1" t="s">
        <v>308</v>
      </c>
      <c r="I203" s="1">
        <v>88</v>
      </c>
      <c r="J203" s="1" t="s">
        <v>310</v>
      </c>
      <c r="K203" s="1" t="s">
        <v>373</v>
      </c>
    </row>
    <row r="204" spans="1:11" x14ac:dyDescent="0.25">
      <c r="A204" s="1">
        <v>204</v>
      </c>
      <c r="B204" s="3"/>
      <c r="C204" s="3"/>
      <c r="D204" s="3"/>
      <c r="E204" s="3"/>
      <c r="F204" s="1" t="s">
        <v>374</v>
      </c>
      <c r="G204" s="3"/>
      <c r="H204" s="3"/>
      <c r="I204" s="1" t="s">
        <v>375</v>
      </c>
      <c r="J204" s="1" t="s">
        <v>355</v>
      </c>
      <c r="K204" s="1" t="s">
        <v>376</v>
      </c>
    </row>
    <row r="205" spans="1:11" x14ac:dyDescent="0.25">
      <c r="A205" s="1">
        <v>205</v>
      </c>
      <c r="C205" s="1" t="e">
        <f>MID(#REF!, SEARCH("SN:",#REF!) + LEN("SN:") +1, 99)</f>
        <v>#REF!</v>
      </c>
      <c r="D205" s="1" t="e">
        <f>MID(#REF!, SEARCH("Rifle;",#REF!) + LEN("Rifle;") +1, 99)</f>
        <v>#REF!</v>
      </c>
      <c r="E205" s="1" t="e">
        <f t="shared" ref="E205:E210" si="15">LEFT(D205,10)</f>
        <v>#REF!</v>
      </c>
      <c r="F205" s="1" t="s">
        <v>325</v>
      </c>
      <c r="G205" s="1" t="e">
        <f>MID(#REF!, SEARCH("Model:",#REF!) + LEN("Model:") +1, 99)</f>
        <v>#REF!</v>
      </c>
      <c r="H205" s="1" t="e">
        <f t="shared" ref="H205:H210" si="16">LEFT(G205,15)</f>
        <v>#REF!</v>
      </c>
      <c r="I205" s="1">
        <v>572</v>
      </c>
      <c r="J205" s="2" t="s">
        <v>7</v>
      </c>
      <c r="K205" s="1">
        <v>1728449</v>
      </c>
    </row>
    <row r="206" spans="1:11" x14ac:dyDescent="0.25">
      <c r="A206" s="1">
        <v>206</v>
      </c>
      <c r="C206" s="1" t="e">
        <f>MID(#REF!, SEARCH("SN:",#REF!) + LEN("SN:") +1, 99)</f>
        <v>#REF!</v>
      </c>
      <c r="D206" s="1" t="e">
        <f>MID(#REF!, SEARCH("Shotgun;",#REF!) + LEN("Shotgun;") +1, 99)</f>
        <v>#REF!</v>
      </c>
      <c r="E206" s="1" t="e">
        <f t="shared" si="15"/>
        <v>#REF!</v>
      </c>
      <c r="F206" s="1" t="s">
        <v>312</v>
      </c>
      <c r="G206" s="1" t="e">
        <f>MID(#REF!, SEARCH("Model:",#REF!) + LEN("Model:") +1, 99)</f>
        <v>#REF!</v>
      </c>
      <c r="H206" s="1" t="e">
        <f t="shared" si="16"/>
        <v>#REF!</v>
      </c>
      <c r="I206" s="1" t="s">
        <v>377</v>
      </c>
      <c r="J206" s="2" t="s">
        <v>378</v>
      </c>
      <c r="K206" s="1">
        <v>256081</v>
      </c>
    </row>
    <row r="207" spans="1:11" ht="42" x14ac:dyDescent="0.25">
      <c r="A207" s="1">
        <v>207</v>
      </c>
      <c r="C207" s="1" t="e">
        <f>MID(#REF!, SEARCH("SN:",#REF!) + LEN("SN:") +1, 99)</f>
        <v>#REF!</v>
      </c>
      <c r="D207" s="1" t="e">
        <f>MID(#REF!, SEARCH("Rifle;",#REF!) + LEN("Rifle;") +1, 99)</f>
        <v>#REF!</v>
      </c>
      <c r="E207" s="1" t="e">
        <f t="shared" si="15"/>
        <v>#REF!</v>
      </c>
      <c r="F207" s="1" t="s">
        <v>301</v>
      </c>
      <c r="G207" s="1" t="e">
        <f>MID(#REF!, SEARCH("Model:",#REF!) + LEN("Model:") +1, 99)</f>
        <v>#REF!</v>
      </c>
      <c r="H207" s="1" t="e">
        <f t="shared" si="16"/>
        <v>#REF!</v>
      </c>
      <c r="I207" s="1" t="s">
        <v>301</v>
      </c>
      <c r="J207" s="2" t="s">
        <v>301</v>
      </c>
      <c r="K207" s="1">
        <v>3229407</v>
      </c>
    </row>
    <row r="208" spans="1:11" x14ac:dyDescent="0.25">
      <c r="A208" s="1">
        <v>208</v>
      </c>
      <c r="C208" s="1" t="e">
        <f>MID(#REF!, SEARCH("SN:",#REF!) + LEN("SN:") +1, 99)</f>
        <v>#REF!</v>
      </c>
      <c r="D208" s="1" t="e">
        <f>MID(#REF!, SEARCH("Shotgun;",#REF!) + LEN("Shotgun;") +1, 99)</f>
        <v>#REF!</v>
      </c>
      <c r="E208" s="1" t="e">
        <f t="shared" si="15"/>
        <v>#REF!</v>
      </c>
      <c r="F208" s="1" t="s">
        <v>379</v>
      </c>
      <c r="G208" s="1" t="e">
        <f>MID(#REF!, SEARCH("Model:",#REF!) + LEN("Model:") +1, 99)</f>
        <v>#REF!</v>
      </c>
      <c r="H208" s="1" t="e">
        <f t="shared" si="16"/>
        <v>#REF!</v>
      </c>
      <c r="I208" s="1" t="s">
        <v>380</v>
      </c>
      <c r="J208" s="2" t="s">
        <v>381</v>
      </c>
      <c r="K208" s="1" t="s">
        <v>382</v>
      </c>
    </row>
    <row r="209" spans="1:11" x14ac:dyDescent="0.25">
      <c r="A209" s="1">
        <v>209</v>
      </c>
      <c r="C209" s="1" t="e">
        <f>MID(#REF!, SEARCH("SN:",#REF!) + LEN("SN:") +1, 99)</f>
        <v>#REF!</v>
      </c>
      <c r="D209" s="1" t="e">
        <f>MID(#REF!, SEARCH("Shotgun;",#REF!) + LEN("Shotgun;") +1, 99)</f>
        <v>#REF!</v>
      </c>
      <c r="E209" s="1" t="e">
        <f t="shared" si="15"/>
        <v>#REF!</v>
      </c>
      <c r="F209" s="1" t="s">
        <v>308</v>
      </c>
      <c r="G209" s="1" t="e">
        <f>MID(#REF!, SEARCH("Model:",#REF!) + LEN("Model:") +1, 99)</f>
        <v>#REF!</v>
      </c>
      <c r="H209" s="1" t="e">
        <f t="shared" si="16"/>
        <v>#REF!</v>
      </c>
      <c r="I209" s="1">
        <v>500</v>
      </c>
      <c r="J209" s="2" t="s">
        <v>314</v>
      </c>
      <c r="K209" s="1" t="s">
        <v>383</v>
      </c>
    </row>
    <row r="210" spans="1:11" x14ac:dyDescent="0.25">
      <c r="A210" s="1">
        <v>210</v>
      </c>
      <c r="C210" s="1" t="e">
        <f>MID(#REF!, SEARCH("SN:",#REF!) + LEN("SN:") +1, 99)</f>
        <v>#REF!</v>
      </c>
      <c r="D210" s="1" t="e">
        <f>MID(#REF!, SEARCH("Rifle;",#REF!) + LEN("Rifle;") +1, 99)</f>
        <v>#REF!</v>
      </c>
      <c r="E210" s="1" t="e">
        <f t="shared" si="15"/>
        <v>#REF!</v>
      </c>
      <c r="F210" s="1" t="s">
        <v>384</v>
      </c>
      <c r="G210" s="1" t="e">
        <f>MID(#REF!, SEARCH("Model:",#REF!) + LEN("Model:") +1, 99)</f>
        <v>#REF!</v>
      </c>
      <c r="H210" s="1" t="e">
        <f t="shared" si="16"/>
        <v>#REF!</v>
      </c>
      <c r="I210" s="1" t="s">
        <v>385</v>
      </c>
      <c r="J210" s="2" t="s">
        <v>334</v>
      </c>
      <c r="K210" s="1" t="s">
        <v>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Phillips,Marc</dc:creator>
  <cp:lastModifiedBy>Phillips,Marc</cp:lastModifiedBy>
  <dcterms:created xsi:type="dcterms:W3CDTF">2025-09-24T14:03:12Z</dcterms:created>
  <dcterms:modified xsi:type="dcterms:W3CDTF">2025-09-24T14:03:55Z</dcterms:modified>
</cp:coreProperties>
</file>